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4850" windowHeight="9000" activeTab="0"/>
  </bookViews>
  <sheets>
    <sheet name="08_平成２２年国勢調査人口・世帯数" sheetId="1" r:id="rId1"/>
  </sheets>
  <definedNames>
    <definedName name="_xlnm.Print_Area" localSheetId="0">'08_平成２２年国勢調査人口・世帯数'!$A$1:$S$15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<sst xmlns="http://schemas.openxmlformats.org/spreadsheetml/2006/main" count="27" uniqueCount="22">
  <si>
    <t>人　　　　　　　口　　　　　　　（人）　</t>
  </si>
  <si>
    <t>世　　　　帯　　　　数</t>
  </si>
  <si>
    <t>地　　域</t>
  </si>
  <si>
    <t>増　減　数</t>
  </si>
  <si>
    <t>人口増減率</t>
  </si>
  <si>
    <t>増　減　率</t>
  </si>
  <si>
    <t>総　数</t>
  </si>
  <si>
    <t>男</t>
  </si>
  <si>
    <t>女</t>
  </si>
  <si>
    <t>（％）</t>
  </si>
  <si>
    <t>北海道</t>
  </si>
  <si>
    <t>乙部町</t>
  </si>
  <si>
    <t>平　　成　　１　　７　　年</t>
  </si>
  <si>
    <t>平成１７年</t>
  </si>
  <si>
    <t>【摘要】　</t>
  </si>
  <si>
    <t>檜山振興局</t>
  </si>
  <si>
    <t>平　　成　　２　　２　　年</t>
  </si>
  <si>
    <t>平成２２年</t>
  </si>
  <si>
    <r>
      <t>【出典】</t>
    </r>
    <r>
      <rPr>
        <sz val="9"/>
        <color indexed="8"/>
        <rFont val="ＭＳ 明朝"/>
        <family val="1"/>
      </rPr>
      <t>　北海道総合政策部地域行政局統計課「平成２２年国勢調査｣、総務省統計局｢平成１７年国勢調査」</t>
    </r>
  </si>
  <si>
    <t>【調査日（年）】　平成２２年１０月１日現在、平成１７年１０月１日現在</t>
  </si>
  <si>
    <t>平成１７年の人口及び世帯数は、平成２２年１０月１日現在の市町村の境域に基づいて組替えた平成１７年の人口及び世帯数を示す。</t>
  </si>
  <si>
    <t>平成２２年国勢調査  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</si>
</sst>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0"/>
      <color indexed="8"/>
      <name val="MS Sans Serif"/>
      <family val="2"/>
    </font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NumberFormat="1" applyFont="1" applyFill="1" applyBorder="1" applyAlignment="1">
      <alignment horizontal="centerContinuous" vertical="center"/>
    </xf>
    <xf numFmtId="0" fontId="3" fillId="34" borderId="11" xfId="0" applyNumberFormat="1" applyFont="1" applyFill="1" applyBorder="1" applyAlignment="1">
      <alignment horizontal="centerContinuous" vertical="center"/>
    </xf>
    <xf numFmtId="0" fontId="3" fillId="33" borderId="0" xfId="0" applyFont="1" applyFill="1" applyAlignment="1">
      <alignment/>
    </xf>
    <xf numFmtId="0" fontId="3" fillId="34" borderId="12" xfId="0" applyNumberFormat="1" applyFont="1" applyFill="1" applyBorder="1" applyAlignment="1">
      <alignment horizontal="centerContinuous" vertical="center"/>
    </xf>
    <xf numFmtId="0" fontId="3" fillId="34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4" fillId="34" borderId="12" xfId="0" applyNumberFormat="1" applyFont="1" applyFill="1" applyBorder="1" applyAlignment="1">
      <alignment horizontal="centerContinuous" vertical="center"/>
    </xf>
    <xf numFmtId="0" fontId="4" fillId="33" borderId="13" xfId="0" applyNumberFormat="1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 horizontal="centerContinuous" vertical="center"/>
    </xf>
    <xf numFmtId="0" fontId="3" fillId="34" borderId="0" xfId="0" applyNumberFormat="1" applyFont="1" applyFill="1" applyAlignment="1">
      <alignment horizontal="centerContinuous"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3" fontId="3" fillId="34" borderId="14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Alignment="1">
      <alignment vertical="center"/>
    </xf>
    <xf numFmtId="176" fontId="3" fillId="34" borderId="0" xfId="0" applyNumberFormat="1" applyFont="1" applyFill="1" applyAlignment="1">
      <alignment vertical="center"/>
    </xf>
    <xf numFmtId="3" fontId="5" fillId="34" borderId="14" xfId="0" applyNumberFormat="1" applyFont="1" applyFill="1" applyBorder="1" applyAlignment="1">
      <alignment vertical="center"/>
    </xf>
    <xf numFmtId="3" fontId="5" fillId="34" borderId="14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Alignment="1">
      <alignment vertical="center"/>
    </xf>
    <xf numFmtId="176" fontId="5" fillId="34" borderId="0" xfId="0" applyNumberFormat="1" applyFont="1" applyFill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distributed" vertical="center"/>
    </xf>
    <xf numFmtId="0" fontId="3" fillId="34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3" fillId="34" borderId="19" xfId="0" applyNumberFormat="1" applyFont="1" applyFill="1" applyBorder="1" applyAlignment="1">
      <alignment horizontal="centerContinuous" vertical="center"/>
    </xf>
    <xf numFmtId="0" fontId="4" fillId="33" borderId="20" xfId="0" applyNumberFormat="1" applyFont="1" applyFill="1" applyBorder="1" applyAlignment="1">
      <alignment horizontal="centerContinuous" vertical="center"/>
    </xf>
    <xf numFmtId="0" fontId="3" fillId="33" borderId="21" xfId="0" applyNumberFormat="1" applyFont="1" applyFill="1" applyBorder="1" applyAlignment="1">
      <alignment horizontal="centerContinuous" vertical="center"/>
    </xf>
    <xf numFmtId="176" fontId="5" fillId="34" borderId="20" xfId="0" applyNumberFormat="1" applyFont="1" applyFill="1" applyBorder="1" applyAlignment="1">
      <alignment vertical="center"/>
    </xf>
    <xf numFmtId="176" fontId="3" fillId="34" borderId="21" xfId="0" applyNumberFormat="1" applyFont="1" applyFill="1" applyBorder="1" applyAlignment="1">
      <alignment vertical="center"/>
    </xf>
    <xf numFmtId="176" fontId="5" fillId="34" borderId="2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12" xfId="0" applyNumberFormat="1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" vertical="center"/>
    </xf>
    <xf numFmtId="3" fontId="43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showOutlineSymbols="0" zoomScale="85" zoomScaleNormal="85" zoomScalePageLayoutView="0" workbookViewId="0" topLeftCell="A1">
      <selection activeCell="D16" sqref="D16:D17"/>
    </sheetView>
  </sheetViews>
  <sheetFormatPr defaultColWidth="9.140625" defaultRowHeight="12.75"/>
  <cols>
    <col min="1" max="1" width="1.8515625" style="1" customWidth="1"/>
    <col min="2" max="2" width="12.7109375" style="46" customWidth="1"/>
    <col min="3" max="3" width="1.28515625" style="1" customWidth="1"/>
    <col min="4" max="9" width="11.7109375" style="1" customWidth="1"/>
    <col min="10" max="10" width="6.7109375" style="1" customWidth="1"/>
    <col min="11" max="11" width="9.7109375" style="1" customWidth="1"/>
    <col min="12" max="12" width="3.7109375" style="1" customWidth="1"/>
    <col min="13" max="13" width="6.7109375" style="1" customWidth="1"/>
    <col min="14" max="15" width="15.7109375" style="1" customWidth="1"/>
    <col min="16" max="16" width="6.7109375" style="1" customWidth="1"/>
    <col min="17" max="17" width="9.7109375" style="1" customWidth="1"/>
    <col min="18" max="18" width="3.7109375" style="1" customWidth="1"/>
    <col min="19" max="19" width="6.7109375" style="1" customWidth="1"/>
    <col min="20" max="16384" width="9.140625" style="5" customWidth="1"/>
  </cols>
  <sheetData>
    <row r="1" spans="1:19" ht="21.75" customHeight="1">
      <c r="A1" s="2"/>
      <c r="B1" s="38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</row>
    <row r="2" spans="1:15" ht="13.5" customHeight="1">
      <c r="A2" s="3"/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thickBot="1">
      <c r="A3" s="3"/>
      <c r="B3" s="3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56" ht="16.5" customHeight="1">
      <c r="A4" s="49"/>
      <c r="B4" s="40"/>
      <c r="C4" s="7"/>
      <c r="D4" s="6" t="s">
        <v>0</v>
      </c>
      <c r="E4" s="7"/>
      <c r="F4" s="7"/>
      <c r="G4" s="7"/>
      <c r="H4" s="7"/>
      <c r="I4" s="7"/>
      <c r="J4" s="7"/>
      <c r="K4" s="7"/>
      <c r="L4" s="7"/>
      <c r="M4" s="7"/>
      <c r="N4" s="6" t="s">
        <v>1</v>
      </c>
      <c r="O4" s="7"/>
      <c r="P4" s="7"/>
      <c r="Q4" s="7"/>
      <c r="R4" s="7"/>
      <c r="S4" s="5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6.5" customHeight="1">
      <c r="A5" s="50"/>
      <c r="B5" s="41" t="s">
        <v>2</v>
      </c>
      <c r="C5" s="48"/>
      <c r="D5" s="64" t="s">
        <v>16</v>
      </c>
      <c r="E5" s="10"/>
      <c r="F5" s="10"/>
      <c r="G5" s="9" t="s">
        <v>12</v>
      </c>
      <c r="H5" s="10"/>
      <c r="I5" s="10"/>
      <c r="J5" s="9" t="s">
        <v>3</v>
      </c>
      <c r="K5" s="11"/>
      <c r="L5" s="12" t="s">
        <v>4</v>
      </c>
      <c r="M5" s="13"/>
      <c r="N5" s="65" t="s">
        <v>17</v>
      </c>
      <c r="O5" s="14" t="s">
        <v>13</v>
      </c>
      <c r="P5" s="9" t="s">
        <v>3</v>
      </c>
      <c r="Q5" s="11"/>
      <c r="R5" s="12" t="s">
        <v>5</v>
      </c>
      <c r="S5" s="5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6.5" customHeight="1">
      <c r="A6" s="51"/>
      <c r="B6" s="39"/>
      <c r="C6" s="47"/>
      <c r="D6" s="14" t="s">
        <v>6</v>
      </c>
      <c r="E6" s="14" t="s">
        <v>7</v>
      </c>
      <c r="F6" s="14" t="s">
        <v>8</v>
      </c>
      <c r="G6" s="14" t="s">
        <v>6</v>
      </c>
      <c r="H6" s="14" t="s">
        <v>7</v>
      </c>
      <c r="I6" s="14" t="s">
        <v>8</v>
      </c>
      <c r="J6" s="15"/>
      <c r="K6" s="16"/>
      <c r="L6" s="17" t="s">
        <v>9</v>
      </c>
      <c r="M6" s="18"/>
      <c r="N6" s="15"/>
      <c r="O6" s="15"/>
      <c r="P6" s="17"/>
      <c r="Q6" s="19"/>
      <c r="R6" s="17" t="s">
        <v>9</v>
      </c>
      <c r="S6" s="5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 customHeight="1">
      <c r="A7" s="52"/>
      <c r="B7" s="42" t="s">
        <v>10</v>
      </c>
      <c r="C7" s="22"/>
      <c r="D7" s="20">
        <f aca="true" t="shared" si="0" ref="D7:I7">SUM(D8:D8)</f>
        <v>42058</v>
      </c>
      <c r="E7" s="20">
        <f t="shared" si="0"/>
        <v>19739</v>
      </c>
      <c r="F7" s="20">
        <f t="shared" si="0"/>
        <v>22319</v>
      </c>
      <c r="G7" s="20">
        <f t="shared" si="0"/>
        <v>46996</v>
      </c>
      <c r="H7" s="20">
        <f t="shared" si="0"/>
        <v>22312</v>
      </c>
      <c r="I7" s="20">
        <f t="shared" si="0"/>
        <v>24684</v>
      </c>
      <c r="J7" s="21" t="str">
        <f>IF(SIGN(U7)=-1,"△","")</f>
        <v>△</v>
      </c>
      <c r="K7" s="22">
        <f>ABS(U7)</f>
        <v>4938</v>
      </c>
      <c r="L7" s="20" t="str">
        <f>IF(SIGN(U7)=-1,"△","")</f>
        <v>△</v>
      </c>
      <c r="M7" s="23">
        <f>ROUND(+K7/G7*100,1)</f>
        <v>10.5</v>
      </c>
      <c r="N7" s="20">
        <f>SUM(N8:N8)</f>
        <v>17927</v>
      </c>
      <c r="O7" s="20">
        <f>SUM(O8:O8)</f>
        <v>19011</v>
      </c>
      <c r="P7" s="21" t="str">
        <f>IF(SIGN(V7)=-1,"△","")</f>
        <v>△</v>
      </c>
      <c r="Q7" s="22">
        <f>ABS(V7)</f>
        <v>1084</v>
      </c>
      <c r="R7" s="20" t="str">
        <f>IF(SIGN(V7)=-1,"△","")</f>
        <v>△</v>
      </c>
      <c r="S7" s="58">
        <f>ROUND(Q7/O7*100,1)</f>
        <v>5.7</v>
      </c>
      <c r="T7" s="24"/>
      <c r="U7" s="66">
        <f>D7-G7</f>
        <v>-4938</v>
      </c>
      <c r="V7" s="66">
        <f>N7-O7</f>
        <v>-1084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6.5" customHeight="1">
      <c r="A8" s="54"/>
      <c r="B8" s="44" t="s">
        <v>15</v>
      </c>
      <c r="C8" s="37"/>
      <c r="D8" s="29">
        <f>SUM(E8:F8)</f>
        <v>42058</v>
      </c>
      <c r="E8" s="29">
        <v>19739</v>
      </c>
      <c r="F8" s="29">
        <v>22319</v>
      </c>
      <c r="G8" s="29">
        <f>SUM(H8:I8)</f>
        <v>46996</v>
      </c>
      <c r="H8" s="29">
        <v>22312</v>
      </c>
      <c r="I8" s="29">
        <v>24684</v>
      </c>
      <c r="J8" s="30" t="str">
        <f>IF(SIGN(U8)=-1,"△","")</f>
        <v>△</v>
      </c>
      <c r="K8" s="31">
        <f>ABS(U8)</f>
        <v>4938</v>
      </c>
      <c r="L8" s="29" t="str">
        <f>IF(SIGN(U8)=-1,"△","")</f>
        <v>△</v>
      </c>
      <c r="M8" s="32">
        <f>ROUND(+K8/G8*100,1)</f>
        <v>10.5</v>
      </c>
      <c r="N8" s="29">
        <v>17927</v>
      </c>
      <c r="O8" s="29">
        <v>19011</v>
      </c>
      <c r="P8" s="30" t="str">
        <f>IF(SIGN(V8)=-1,"△","")</f>
        <v>△</v>
      </c>
      <c r="Q8" s="31">
        <f>ABS(V8)</f>
        <v>1084</v>
      </c>
      <c r="R8" s="29" t="str">
        <f>IF(SIGN(V8)=-1,"△","")</f>
        <v>△</v>
      </c>
      <c r="S8" s="60">
        <f>ROUND(Q8/O8*100,1)</f>
        <v>5.7</v>
      </c>
      <c r="T8" s="24"/>
      <c r="U8" s="66">
        <f>D8-G8</f>
        <v>-4938</v>
      </c>
      <c r="V8" s="66">
        <f>N8-O8</f>
        <v>-1084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2" ht="16.5" customHeight="1" thickBot="1">
      <c r="A9" s="53"/>
      <c r="B9" s="43" t="s">
        <v>11</v>
      </c>
      <c r="C9" s="36"/>
      <c r="D9" s="25">
        <f>SUM(E9:F9)</f>
        <v>4408</v>
      </c>
      <c r="E9" s="25">
        <v>2029</v>
      </c>
      <c r="F9" s="25">
        <v>2379</v>
      </c>
      <c r="G9" s="25">
        <f>SUM(H9:I9)</f>
        <v>4816</v>
      </c>
      <c r="H9" s="25">
        <v>2243</v>
      </c>
      <c r="I9" s="25">
        <v>2573</v>
      </c>
      <c r="J9" s="26" t="str">
        <f>IF(SIGN(U9)=-1,"△","")</f>
        <v>△</v>
      </c>
      <c r="K9" s="27">
        <f>ABS(U9)</f>
        <v>408</v>
      </c>
      <c r="L9" s="25" t="str">
        <f>IF(SIGN(U9)=-1,"△","")</f>
        <v>△</v>
      </c>
      <c r="M9" s="28">
        <f>ROUND(K9/G9*100,1)</f>
        <v>8.5</v>
      </c>
      <c r="N9" s="25">
        <v>1863</v>
      </c>
      <c r="O9" s="25">
        <v>1903</v>
      </c>
      <c r="P9" s="26" t="str">
        <f>IF(SIGN(V9)=-1,"△","")</f>
        <v>△</v>
      </c>
      <c r="Q9" s="27">
        <f>ABS(V9)</f>
        <v>40</v>
      </c>
      <c r="R9" s="33" t="str">
        <f>IF(SIGN(V9)=-1,"△","")</f>
        <v>△</v>
      </c>
      <c r="S9" s="59">
        <f>ROUND(Q9/O9*100,1)</f>
        <v>2.1</v>
      </c>
      <c r="U9" s="66">
        <f>D9-G9</f>
        <v>-408</v>
      </c>
      <c r="V9" s="66">
        <f>N9-O9</f>
        <v>-40</v>
      </c>
    </row>
    <row r="10" spans="1:22" ht="15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U10" s="67"/>
      <c r="V10" s="67"/>
    </row>
    <row r="11" spans="1:256" ht="12">
      <c r="A11" s="35"/>
      <c r="B11" s="61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>
      <c r="A12" s="35"/>
      <c r="B12" s="61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">
      <c r="A13" s="35"/>
      <c r="B13" s="45" t="s">
        <v>14</v>
      </c>
      <c r="C13" s="24"/>
      <c r="D13" s="62" t="s">
        <v>20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19" ht="12.75">
      <c r="A14" s="4"/>
      <c r="C14" s="4"/>
      <c r="D14" s="6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3:5" ht="12.75">
      <c r="C15" s="5"/>
      <c r="D15" s="5"/>
      <c r="E15" s="5"/>
    </row>
  </sheetData>
  <sheetProtection/>
  <printOptions horizontalCentered="1"/>
  <pageMargins left="0.71" right="0.55" top="0.9840277777777777" bottom="0.65" header="0.512" footer="0.51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高川＿直幸</dc:creator>
  <cp:keywords/>
  <dc:description/>
  <cp:lastModifiedBy>Hewlett-Packard</cp:lastModifiedBy>
  <cp:lastPrinted>2008-03-19T05:55:17Z</cp:lastPrinted>
  <dcterms:created xsi:type="dcterms:W3CDTF">2003-02-19T06:35:02Z</dcterms:created>
  <dcterms:modified xsi:type="dcterms:W3CDTF">2012-06-05T04:28:08Z</dcterms:modified>
  <cp:category/>
  <cp:version/>
  <cp:contentType/>
  <cp:contentStatus/>
</cp:coreProperties>
</file>