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31" windowWidth="14820" windowHeight="9000" activeTab="0"/>
  </bookViews>
  <sheets>
    <sheet name="09_国勢調査による年齢階層別人口" sheetId="1" r:id="rId1"/>
  </sheets>
  <definedNames>
    <definedName name="_xlnm.Print_Area" localSheetId="0">'09_国勢調査による年齢階層別人口'!$A$1:$R$24</definedName>
  </definedNames>
  <calcPr fullCalcOnLoad="1"/>
</workbook>
</file>

<file path=xl/sharedStrings.xml><?xml version="1.0" encoding="utf-8"?>
<sst xmlns="http://schemas.openxmlformats.org/spreadsheetml/2006/main" count="56" uniqueCount="47">
  <si>
    <t>地　域</t>
  </si>
  <si>
    <t>総　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</si>
  <si>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</si>
  <si>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</si>
  <si>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</si>
  <si>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</si>
  <si>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</si>
  <si>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</si>
  <si>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</si>
  <si>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</si>
  <si>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</si>
  <si>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</si>
  <si>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</si>
  <si>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</si>
  <si>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</si>
  <si>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</si>
  <si>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</si>
  <si>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</si>
  <si>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北海道</t>
  </si>
  <si>
    <t>乙部町</t>
  </si>
  <si>
    <t>80～84歳</t>
  </si>
  <si>
    <t>85～89歳</t>
  </si>
  <si>
    <t>90～94歳</t>
  </si>
  <si>
    <t>95～99歳</t>
  </si>
  <si>
    <t>100歳</t>
  </si>
  <si>
    <t>年齢不詳</t>
  </si>
  <si>
    <t>年少人口</t>
  </si>
  <si>
    <t>生産年齢人口</t>
  </si>
  <si>
    <t>老年人口</t>
  </si>
  <si>
    <t>従属人口</t>
  </si>
  <si>
    <t>老年化</t>
  </si>
  <si>
    <t>以上</t>
  </si>
  <si>
    <t>（０～14歳）</t>
  </si>
  <si>
    <t>（15～64歳）</t>
  </si>
  <si>
    <t>（65歳以上）</t>
  </si>
  <si>
    <t>指数</t>
  </si>
  <si>
    <t>【摘要】　　総数には年齢不詳を含む。</t>
  </si>
  <si>
    <t>　　　　　　年少人口指数＝年少人口÷生産年齢人口×100</t>
  </si>
  <si>
    <t>　　　　　　老年人口指数＝老年人口÷生産年齢人口×100</t>
  </si>
  <si>
    <t>　　　　　　従属人口指数＝（年少人口＋老年人口）÷生産年齢人口×100</t>
  </si>
  <si>
    <t>　　　　　　老年化指数＝老年人口÷年少人口×100</t>
  </si>
  <si>
    <t>（単位：人、％）</t>
  </si>
  <si>
    <t>檜山振興局</t>
  </si>
  <si>
    <r>
      <t>【出典】　</t>
    </r>
    <r>
      <rPr>
        <sz val="9.5"/>
        <color indexed="8"/>
        <rFont val="ＭＳ 明朝"/>
        <family val="1"/>
      </rPr>
      <t>北海道総合政策部地域行政局統計課</t>
    </r>
  </si>
  <si>
    <t>平成２７年国勢調査による年齢階層別人口</t>
  </si>
  <si>
    <r>
      <t xml:space="preserve">　      </t>
    </r>
    <r>
      <rPr>
        <sz val="9.5"/>
        <color indexed="8"/>
        <rFont val="ＭＳ 明朝"/>
        <family val="1"/>
      </rPr>
      <t>「平成２７年国勢調査第１次基本集計結果の概要（北海道）」</t>
    </r>
    <r>
      <rPr>
        <sz val="10"/>
        <color indexed="8"/>
        <rFont val="ＭＳ 明朝"/>
        <family val="1"/>
      </rPr>
      <t>　</t>
    </r>
  </si>
  <si>
    <t>【調査日（年）】　平成２７年１０月１日現在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</si>
</sst>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&quot;△ &quot;#,##0"/>
    <numFmt numFmtId="178" formatCode="&quot;¥&quot;#,##0_);[Red]\(&quot;¥&quot;#,##0\)"/>
    <numFmt numFmtId="179" formatCode="#,##0_);[Red]\(#,##0\)"/>
  </numFmts>
  <fonts count="43">
    <font>
      <sz val="10"/>
      <color indexed="8"/>
      <name val="MS Sans Serif"/>
      <family val="2"/>
    </font>
    <font>
      <sz val="11"/>
      <color indexed="8"/>
      <name val="ＭＳ Ｐゴシック"/>
      <family val="3"/>
    </font>
    <font>
      <sz val="18"/>
      <color indexed="8"/>
      <name val="ＭＳ 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6"/>
      <name val="ＭＳ Ｐゴシック"/>
      <family val="3"/>
    </font>
    <font>
      <sz val="9.5"/>
      <color indexed="8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>
        <color indexed="8"/>
      </left>
      <right/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>
        <color indexed="63"/>
      </left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/>
      <bottom style="medium"/>
    </border>
    <border>
      <left style="thin"/>
      <right style="medium"/>
      <top/>
      <bottom style="medium"/>
    </border>
    <border>
      <left style="double">
        <color indexed="8"/>
      </left>
      <right/>
      <top style="medium"/>
      <bottom/>
    </border>
    <border>
      <left style="double">
        <color indexed="8"/>
      </left>
      <right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/>
      <top/>
      <bottom style="medium"/>
    </border>
    <border>
      <left style="double">
        <color indexed="8"/>
      </left>
      <right/>
      <top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9" fillId="0" borderId="0">
      <alignment vertical="center"/>
      <protection/>
    </xf>
    <xf numFmtId="0" fontId="4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3" fontId="5" fillId="34" borderId="10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3" fontId="5" fillId="34" borderId="0" xfId="0" applyNumberFormat="1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2" fillId="34" borderId="0" xfId="0" applyFont="1" applyFill="1" applyBorder="1" applyAlignment="1">
      <alignment vertical="center"/>
    </xf>
    <xf numFmtId="0" fontId="3" fillId="34" borderId="0" xfId="0" applyFont="1" applyFill="1" applyAlignment="1">
      <alignment vertical="center"/>
    </xf>
    <xf numFmtId="0" fontId="3" fillId="34" borderId="0" xfId="0" applyFont="1" applyFill="1" applyBorder="1" applyAlignment="1">
      <alignment vertical="center"/>
    </xf>
    <xf numFmtId="0" fontId="4" fillId="34" borderId="0" xfId="0" applyFont="1" applyFill="1" applyAlignment="1">
      <alignment horizontal="right" vertical="center"/>
    </xf>
    <xf numFmtId="0" fontId="4" fillId="34" borderId="0" xfId="0" applyFont="1" applyFill="1" applyBorder="1" applyAlignment="1">
      <alignment horizontal="right" vertical="center"/>
    </xf>
    <xf numFmtId="0" fontId="3" fillId="34" borderId="0" xfId="0" applyFont="1" applyFill="1" applyAlignment="1">
      <alignment horizontal="right" vertical="center"/>
    </xf>
    <xf numFmtId="0" fontId="0" fillId="33" borderId="0" xfId="0" applyFont="1" applyFill="1" applyAlignment="1">
      <alignment horizontal="right"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distributed" vertical="center"/>
    </xf>
    <xf numFmtId="0" fontId="5" fillId="34" borderId="22" xfId="0" applyFont="1" applyFill="1" applyBorder="1" applyAlignment="1">
      <alignment horizontal="distributed" vertical="center"/>
    </xf>
    <xf numFmtId="3" fontId="5" fillId="34" borderId="22" xfId="0" applyNumberFormat="1" applyFont="1" applyFill="1" applyBorder="1" applyAlignment="1">
      <alignment vertical="center"/>
    </xf>
    <xf numFmtId="3" fontId="5" fillId="34" borderId="23" xfId="0" applyNumberFormat="1" applyFont="1" applyFill="1" applyBorder="1" applyAlignment="1">
      <alignment vertical="center"/>
    </xf>
    <xf numFmtId="3" fontId="5" fillId="34" borderId="24" xfId="0" applyNumberFormat="1" applyFont="1" applyFill="1" applyBorder="1" applyAlignment="1">
      <alignment vertical="center"/>
    </xf>
    <xf numFmtId="3" fontId="5" fillId="34" borderId="25" xfId="0" applyNumberFormat="1" applyFont="1" applyFill="1" applyBorder="1" applyAlignment="1">
      <alignment vertical="center"/>
    </xf>
    <xf numFmtId="38" fontId="5" fillId="33" borderId="26" xfId="57" applyNumberFormat="1" applyFont="1" applyFill="1" applyBorder="1" applyAlignment="1">
      <alignment vertical="center"/>
    </xf>
    <xf numFmtId="38" fontId="5" fillId="33" borderId="27" xfId="57" applyNumberFormat="1" applyFont="1" applyFill="1" applyBorder="1" applyAlignment="1">
      <alignment vertical="center"/>
    </xf>
    <xf numFmtId="0" fontId="5" fillId="33" borderId="0" xfId="0" applyFont="1" applyFill="1" applyAlignment="1">
      <alignment/>
    </xf>
    <xf numFmtId="0" fontId="5" fillId="34" borderId="16" xfId="0" applyFont="1" applyFill="1" applyBorder="1" applyAlignment="1">
      <alignment horizontal="distributed" vertical="center"/>
    </xf>
    <xf numFmtId="0" fontId="5" fillId="34" borderId="0" xfId="0" applyFont="1" applyFill="1" applyBorder="1" applyAlignment="1">
      <alignment horizontal="distributed" vertical="center"/>
    </xf>
    <xf numFmtId="179" fontId="5" fillId="34" borderId="28" xfId="0" applyNumberFormat="1" applyFont="1" applyFill="1" applyBorder="1" applyAlignment="1">
      <alignment vertical="center"/>
    </xf>
    <xf numFmtId="179" fontId="5" fillId="33" borderId="28" xfId="0" applyNumberFormat="1" applyFont="1" applyFill="1" applyBorder="1" applyAlignment="1">
      <alignment vertical="center"/>
    </xf>
    <xf numFmtId="179" fontId="5" fillId="33" borderId="29" xfId="0" applyNumberFormat="1" applyFont="1" applyFill="1" applyBorder="1" applyAlignment="1">
      <alignment vertical="center"/>
    </xf>
    <xf numFmtId="179" fontId="5" fillId="33" borderId="30" xfId="0" applyNumberFormat="1" applyFont="1" applyFill="1" applyBorder="1" applyAlignment="1">
      <alignment vertical="center"/>
    </xf>
    <xf numFmtId="0" fontId="4" fillId="34" borderId="31" xfId="0" applyFont="1" applyFill="1" applyBorder="1" applyAlignment="1">
      <alignment horizontal="distributed" vertical="center"/>
    </xf>
    <xf numFmtId="0" fontId="4" fillId="34" borderId="32" xfId="0" applyFont="1" applyFill="1" applyBorder="1" applyAlignment="1">
      <alignment horizontal="distributed" vertical="center"/>
    </xf>
    <xf numFmtId="3" fontId="4" fillId="34" borderId="32" xfId="0" applyNumberFormat="1" applyFont="1" applyFill="1" applyBorder="1" applyAlignment="1">
      <alignment vertical="center"/>
    </xf>
    <xf numFmtId="179" fontId="5" fillId="34" borderId="33" xfId="0" applyNumberFormat="1" applyFont="1" applyFill="1" applyBorder="1" applyAlignment="1">
      <alignment vertical="center"/>
    </xf>
    <xf numFmtId="179" fontId="5" fillId="33" borderId="33" xfId="0" applyNumberFormat="1" applyFont="1" applyFill="1" applyBorder="1" applyAlignment="1">
      <alignment vertical="center"/>
    </xf>
    <xf numFmtId="179" fontId="5" fillId="33" borderId="34" xfId="0" applyNumberFormat="1" applyFont="1" applyFill="1" applyBorder="1" applyAlignment="1">
      <alignment vertical="center"/>
    </xf>
    <xf numFmtId="179" fontId="5" fillId="33" borderId="35" xfId="0" applyNumberFormat="1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13" xfId="0" applyFont="1" applyFill="1" applyBorder="1" applyAlignment="1">
      <alignment horizontal="center"/>
    </xf>
    <xf numFmtId="0" fontId="6" fillId="34" borderId="36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shrinkToFit="1"/>
    </xf>
    <xf numFmtId="0" fontId="6" fillId="34" borderId="13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0" xfId="0" applyFont="1" applyFill="1" applyAlignment="1">
      <alignment vertical="center"/>
    </xf>
    <xf numFmtId="0" fontId="0" fillId="34" borderId="0" xfId="0" applyFont="1" applyFill="1" applyAlignment="1">
      <alignment vertical="top"/>
    </xf>
    <xf numFmtId="0" fontId="4" fillId="33" borderId="18" xfId="0" applyFont="1" applyFill="1" applyBorder="1" applyAlignment="1">
      <alignment vertical="center"/>
    </xf>
    <xf numFmtId="0" fontId="4" fillId="33" borderId="19" xfId="0" applyFont="1" applyFill="1" applyBorder="1" applyAlignment="1">
      <alignment horizontal="center" vertical="center"/>
    </xf>
    <xf numFmtId="0" fontId="0" fillId="33" borderId="18" xfId="0" applyFill="1" applyBorder="1" applyAlignment="1">
      <alignment/>
    </xf>
    <xf numFmtId="0" fontId="6" fillId="34" borderId="37" xfId="0" applyFont="1" applyFill="1" applyBorder="1" applyAlignment="1">
      <alignment horizontal="center" vertical="center" shrinkToFit="1"/>
    </xf>
    <xf numFmtId="0" fontId="6" fillId="34" borderId="18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 shrinkToFit="1"/>
    </xf>
    <xf numFmtId="0" fontId="4" fillId="34" borderId="18" xfId="0" applyFont="1" applyFill="1" applyBorder="1" applyAlignment="1">
      <alignment horizontal="center" vertical="top"/>
    </xf>
    <xf numFmtId="0" fontId="4" fillId="34" borderId="20" xfId="0" applyFont="1" applyFill="1" applyBorder="1" applyAlignment="1">
      <alignment horizontal="center" vertical="top"/>
    </xf>
    <xf numFmtId="179" fontId="5" fillId="33" borderId="26" xfId="0" applyNumberFormat="1" applyFont="1" applyFill="1" applyBorder="1" applyAlignment="1">
      <alignment vertical="center"/>
    </xf>
    <xf numFmtId="179" fontId="5" fillId="33" borderId="38" xfId="0" applyNumberFormat="1" applyFont="1" applyFill="1" applyBorder="1" applyAlignment="1">
      <alignment vertical="center"/>
    </xf>
    <xf numFmtId="179" fontId="5" fillId="33" borderId="39" xfId="0" applyNumberFormat="1" applyFont="1" applyFill="1" applyBorder="1" applyAlignment="1">
      <alignment vertical="center"/>
    </xf>
    <xf numFmtId="3" fontId="5" fillId="34" borderId="40" xfId="0" applyNumberFormat="1" applyFont="1" applyFill="1" applyBorder="1" applyAlignment="1">
      <alignment vertical="center"/>
    </xf>
    <xf numFmtId="176" fontId="5" fillId="34" borderId="10" xfId="0" applyNumberFormat="1" applyFont="1" applyFill="1" applyBorder="1" applyAlignment="1">
      <alignment vertical="center"/>
    </xf>
    <xf numFmtId="176" fontId="5" fillId="34" borderId="41" xfId="0" applyNumberFormat="1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179" fontId="5" fillId="33" borderId="0" xfId="0" applyNumberFormat="1" applyFont="1" applyFill="1" applyBorder="1" applyAlignment="1">
      <alignment vertical="center"/>
    </xf>
    <xf numFmtId="3" fontId="5" fillId="34" borderId="18" xfId="0" applyNumberFormat="1" applyFont="1" applyFill="1" applyBorder="1" applyAlignment="1">
      <alignment vertical="center"/>
    </xf>
    <xf numFmtId="3" fontId="5" fillId="34" borderId="37" xfId="0" applyNumberFormat="1" applyFont="1" applyFill="1" applyBorder="1" applyAlignment="1">
      <alignment vertical="center"/>
    </xf>
    <xf numFmtId="3" fontId="5" fillId="34" borderId="19" xfId="0" applyNumberFormat="1" applyFont="1" applyFill="1" applyBorder="1" applyAlignment="1">
      <alignment vertical="center"/>
    </xf>
    <xf numFmtId="3" fontId="5" fillId="34" borderId="18" xfId="0" applyNumberFormat="1" applyFont="1" applyFill="1" applyBorder="1" applyAlignment="1">
      <alignment vertical="center"/>
    </xf>
    <xf numFmtId="176" fontId="5" fillId="34" borderId="19" xfId="0" applyNumberFormat="1" applyFont="1" applyFill="1" applyBorder="1" applyAlignment="1">
      <alignment vertical="center"/>
    </xf>
    <xf numFmtId="176" fontId="5" fillId="34" borderId="20" xfId="0" applyNumberFormat="1" applyFont="1" applyFill="1" applyBorder="1" applyAlignment="1">
      <alignment vertical="center"/>
    </xf>
    <xf numFmtId="3" fontId="4" fillId="34" borderId="32" xfId="0" applyNumberFormat="1" applyFont="1" applyFill="1" applyBorder="1" applyAlignment="1">
      <alignment vertical="center"/>
    </xf>
    <xf numFmtId="179" fontId="5" fillId="33" borderId="32" xfId="0" applyNumberFormat="1" applyFont="1" applyFill="1" applyBorder="1" applyAlignment="1">
      <alignment vertical="center"/>
    </xf>
    <xf numFmtId="41" fontId="4" fillId="34" borderId="42" xfId="0" applyNumberFormat="1" applyFont="1" applyFill="1" applyBorder="1" applyAlignment="1">
      <alignment horizontal="right" vertical="center"/>
    </xf>
    <xf numFmtId="3" fontId="4" fillId="34" borderId="43" xfId="0" applyNumberFormat="1" applyFont="1" applyFill="1" applyBorder="1" applyAlignment="1">
      <alignment vertical="center"/>
    </xf>
    <xf numFmtId="3" fontId="4" fillId="34" borderId="42" xfId="0" applyNumberFormat="1" applyFont="1" applyFill="1" applyBorder="1" applyAlignment="1">
      <alignment vertical="center"/>
    </xf>
    <xf numFmtId="3" fontId="5" fillId="34" borderId="44" xfId="0" applyNumberFormat="1" applyFont="1" applyFill="1" applyBorder="1" applyAlignment="1">
      <alignment vertical="center"/>
    </xf>
    <xf numFmtId="176" fontId="4" fillId="34" borderId="42" xfId="0" applyNumberFormat="1" applyFont="1" applyFill="1" applyBorder="1" applyAlignment="1">
      <alignment vertical="center"/>
    </xf>
    <xf numFmtId="176" fontId="4" fillId="34" borderId="45" xfId="0" applyNumberFormat="1" applyFont="1" applyFill="1" applyBorder="1" applyAlignment="1">
      <alignment vertical="center"/>
    </xf>
    <xf numFmtId="0" fontId="4" fillId="33" borderId="16" xfId="0" applyFont="1" applyFill="1" applyBorder="1" applyAlignment="1">
      <alignment/>
    </xf>
    <xf numFmtId="0" fontId="4" fillId="33" borderId="0" xfId="0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"/>
  <sheetViews>
    <sheetView tabSelected="1" showOutlineSymbols="0" zoomScalePageLayoutView="0" workbookViewId="0" topLeftCell="A1">
      <selection activeCell="M22" sqref="M22"/>
    </sheetView>
  </sheetViews>
  <sheetFormatPr defaultColWidth="9.140625" defaultRowHeight="12.75"/>
  <cols>
    <col min="1" max="1" width="1.8515625" style="2" customWidth="1"/>
    <col min="2" max="2" width="10.421875" style="6" customWidth="1"/>
    <col min="3" max="3" width="1.7109375" style="2" customWidth="1"/>
    <col min="4" max="4" width="9.7109375" style="2" customWidth="1"/>
    <col min="5" max="8" width="8.7109375" style="2" customWidth="1"/>
    <col min="9" max="14" width="9.7109375" style="2" customWidth="1"/>
    <col min="15" max="20" width="8.7109375" style="2" customWidth="1"/>
    <col min="21" max="22" width="7.7109375" style="2" customWidth="1"/>
    <col min="23" max="30" width="9.7109375" style="2" customWidth="1"/>
    <col min="31" max="16384" width="9.140625" style="2" customWidth="1"/>
  </cols>
  <sheetData>
    <row r="1" spans="1:20" ht="21.75" customHeight="1">
      <c r="A1" s="9"/>
      <c r="B1" s="10" t="s">
        <v>44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3"/>
      <c r="O1" s="3"/>
      <c r="P1" s="3"/>
      <c r="Q1" s="3"/>
      <c r="R1" s="3"/>
      <c r="S1" s="3"/>
      <c r="T1" s="3"/>
    </row>
    <row r="2" spans="1:13" ht="13.5" customHeight="1">
      <c r="A2" s="11"/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8" ht="13.5" customHeight="1" thickBot="1">
      <c r="A3" s="13"/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6"/>
      <c r="P3" s="16"/>
      <c r="Q3" s="13" t="s">
        <v>41</v>
      </c>
      <c r="R3" s="13"/>
    </row>
    <row r="4" spans="1:18" ht="15.75" customHeight="1">
      <c r="A4" s="17"/>
      <c r="B4" s="18" t="s">
        <v>0</v>
      </c>
      <c r="C4" s="19"/>
      <c r="D4" s="20" t="s">
        <v>1</v>
      </c>
      <c r="E4" s="20" t="s">
        <v>2</v>
      </c>
      <c r="F4" s="20" t="s">
        <v>3</v>
      </c>
      <c r="G4" s="20" t="s">
        <v>4</v>
      </c>
      <c r="H4" s="20" t="s">
        <v>5</v>
      </c>
      <c r="I4" s="20" t="s">
        <v>6</v>
      </c>
      <c r="J4" s="21" t="s">
        <v>7</v>
      </c>
      <c r="K4" s="20" t="s">
        <v>8</v>
      </c>
      <c r="L4" s="20" t="s">
        <v>9</v>
      </c>
      <c r="M4" s="20" t="s">
        <v>10</v>
      </c>
      <c r="N4" s="20" t="s">
        <v>11</v>
      </c>
      <c r="O4" s="20" t="s">
        <v>12</v>
      </c>
      <c r="P4" s="20" t="s">
        <v>13</v>
      </c>
      <c r="Q4" s="20" t="s">
        <v>14</v>
      </c>
      <c r="R4" s="22" t="s">
        <v>15</v>
      </c>
    </row>
    <row r="5" spans="1:18" ht="15.75" customHeight="1">
      <c r="A5" s="23"/>
      <c r="B5" s="24"/>
      <c r="C5" s="25"/>
      <c r="D5" s="26"/>
      <c r="E5" s="27"/>
      <c r="F5" s="27"/>
      <c r="G5" s="27"/>
      <c r="H5" s="27"/>
      <c r="I5" s="27"/>
      <c r="J5" s="28"/>
      <c r="K5" s="27"/>
      <c r="L5" s="27"/>
      <c r="M5" s="27"/>
      <c r="N5" s="27"/>
      <c r="O5" s="27"/>
      <c r="P5" s="27"/>
      <c r="Q5" s="27"/>
      <c r="R5" s="29"/>
    </row>
    <row r="6" spans="1:256" ht="18" customHeight="1">
      <c r="A6" s="30"/>
      <c r="B6" s="31" t="s">
        <v>18</v>
      </c>
      <c r="C6" s="32"/>
      <c r="D6" s="33">
        <f>SUM(E6:R6)+SUM(D13:K13)</f>
        <v>5381733</v>
      </c>
      <c r="E6" s="4">
        <v>186010</v>
      </c>
      <c r="F6" s="4">
        <v>202269</v>
      </c>
      <c r="G6" s="4">
        <v>220017</v>
      </c>
      <c r="H6" s="4">
        <v>239098</v>
      </c>
      <c r="I6" s="4">
        <v>234274</v>
      </c>
      <c r="J6" s="34">
        <v>247587</v>
      </c>
      <c r="K6" s="35">
        <v>287674</v>
      </c>
      <c r="L6" s="36">
        <v>337369</v>
      </c>
      <c r="M6" s="36">
        <v>391243</v>
      </c>
      <c r="N6" s="36">
        <v>350794</v>
      </c>
      <c r="O6" s="36">
        <v>345836</v>
      </c>
      <c r="P6" s="36">
        <v>343884</v>
      </c>
      <c r="Q6" s="36">
        <v>413045</v>
      </c>
      <c r="R6" s="37">
        <v>448646</v>
      </c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</row>
    <row r="7" spans="1:256" ht="18" customHeight="1">
      <c r="A7" s="39"/>
      <c r="B7" s="40" t="s">
        <v>42</v>
      </c>
      <c r="C7" s="8"/>
      <c r="D7" s="41">
        <f>SUM(E7:R7)+SUM(D14:K14)</f>
        <v>37870</v>
      </c>
      <c r="E7" s="42">
        <v>1061</v>
      </c>
      <c r="F7" s="42">
        <v>1163</v>
      </c>
      <c r="G7" s="42">
        <v>1493</v>
      </c>
      <c r="H7" s="42">
        <v>1298</v>
      </c>
      <c r="I7" s="42">
        <v>912</v>
      </c>
      <c r="J7" s="42">
        <v>1229</v>
      </c>
      <c r="K7" s="43">
        <v>1538</v>
      </c>
      <c r="L7" s="42">
        <v>1953</v>
      </c>
      <c r="M7" s="42">
        <v>2315</v>
      </c>
      <c r="N7" s="42">
        <v>2044</v>
      </c>
      <c r="O7" s="42">
        <v>2307</v>
      </c>
      <c r="P7" s="42">
        <v>2637</v>
      </c>
      <c r="Q7" s="42">
        <v>3318</v>
      </c>
      <c r="R7" s="44">
        <v>3497</v>
      </c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38"/>
      <c r="IV7" s="38"/>
    </row>
    <row r="8" spans="1:256" ht="18" customHeight="1" thickBot="1">
      <c r="A8" s="45"/>
      <c r="B8" s="46" t="s">
        <v>19</v>
      </c>
      <c r="C8" s="47"/>
      <c r="D8" s="48">
        <f>SUM(E8:R8)+SUM(D15:K15)</f>
        <v>3906</v>
      </c>
      <c r="E8" s="49">
        <v>94</v>
      </c>
      <c r="F8" s="49">
        <v>126</v>
      </c>
      <c r="G8" s="49">
        <v>165</v>
      </c>
      <c r="H8" s="49">
        <v>147</v>
      </c>
      <c r="I8" s="49">
        <v>98</v>
      </c>
      <c r="J8" s="49">
        <v>103</v>
      </c>
      <c r="K8" s="50">
        <v>140</v>
      </c>
      <c r="L8" s="49">
        <v>184</v>
      </c>
      <c r="M8" s="49">
        <v>235</v>
      </c>
      <c r="N8" s="49">
        <v>213</v>
      </c>
      <c r="O8" s="49">
        <v>217</v>
      </c>
      <c r="P8" s="49">
        <v>253</v>
      </c>
      <c r="Q8" s="49">
        <v>353</v>
      </c>
      <c r="R8" s="51">
        <v>387</v>
      </c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  <c r="IQ8" s="52"/>
      <c r="IR8" s="52"/>
      <c r="IS8" s="52"/>
      <c r="IT8" s="52"/>
      <c r="IU8" s="52"/>
      <c r="IV8" s="52"/>
    </row>
    <row r="9" spans="1:20" ht="15.75" customHeight="1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</row>
    <row r="10" spans="1:20" ht="15.75" customHeight="1" thickBot="1">
      <c r="A10" s="54"/>
      <c r="B10" s="53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</row>
    <row r="11" spans="1:256" ht="15.75" customHeight="1">
      <c r="A11" s="17"/>
      <c r="B11" s="18" t="s">
        <v>0</v>
      </c>
      <c r="C11" s="19"/>
      <c r="D11" s="20" t="s">
        <v>16</v>
      </c>
      <c r="E11" s="20" t="s">
        <v>17</v>
      </c>
      <c r="F11" s="20" t="s">
        <v>20</v>
      </c>
      <c r="G11" s="20" t="s">
        <v>21</v>
      </c>
      <c r="H11" s="20" t="s">
        <v>22</v>
      </c>
      <c r="I11" s="20" t="s">
        <v>23</v>
      </c>
      <c r="J11" s="21" t="s">
        <v>24</v>
      </c>
      <c r="K11" s="55" t="s">
        <v>25</v>
      </c>
      <c r="L11" s="56" t="s">
        <v>26</v>
      </c>
      <c r="M11" s="57" t="s">
        <v>27</v>
      </c>
      <c r="N11" s="58" t="s">
        <v>28</v>
      </c>
      <c r="O11" s="59" t="s">
        <v>26</v>
      </c>
      <c r="P11" s="59" t="s">
        <v>28</v>
      </c>
      <c r="Q11" s="59" t="s">
        <v>29</v>
      </c>
      <c r="R11" s="60" t="s">
        <v>30</v>
      </c>
      <c r="S11" s="61"/>
      <c r="T11" s="61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  <c r="IU11" s="62"/>
      <c r="IV11" s="62"/>
    </row>
    <row r="12" spans="1:256" ht="15.75" customHeight="1">
      <c r="A12" s="23"/>
      <c r="B12" s="24"/>
      <c r="C12" s="53"/>
      <c r="D12" s="27"/>
      <c r="E12" s="27"/>
      <c r="F12" s="63"/>
      <c r="G12" s="63"/>
      <c r="H12" s="63"/>
      <c r="I12" s="63"/>
      <c r="J12" s="64" t="s">
        <v>31</v>
      </c>
      <c r="K12" s="65"/>
      <c r="L12" s="66" t="s">
        <v>32</v>
      </c>
      <c r="M12" s="67" t="s">
        <v>33</v>
      </c>
      <c r="N12" s="68" t="s">
        <v>34</v>
      </c>
      <c r="O12" s="69" t="s">
        <v>35</v>
      </c>
      <c r="P12" s="69" t="s">
        <v>35</v>
      </c>
      <c r="Q12" s="69" t="s">
        <v>35</v>
      </c>
      <c r="R12" s="70" t="s">
        <v>35</v>
      </c>
      <c r="S12" s="61"/>
      <c r="T12" s="61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  <c r="IT12" s="62"/>
      <c r="IU12" s="62"/>
      <c r="IV12" s="62"/>
    </row>
    <row r="13" spans="1:256" ht="18" customHeight="1">
      <c r="A13" s="30"/>
      <c r="B13" s="31" t="s">
        <v>18</v>
      </c>
      <c r="C13" s="32"/>
      <c r="D13" s="71">
        <v>341850</v>
      </c>
      <c r="E13" s="71">
        <v>293306</v>
      </c>
      <c r="F13" s="71">
        <v>238663</v>
      </c>
      <c r="G13" s="71">
        <v>149960</v>
      </c>
      <c r="H13" s="71">
        <v>65902</v>
      </c>
      <c r="I13" s="72">
        <v>17225</v>
      </c>
      <c r="J13" s="73">
        <v>2835</v>
      </c>
      <c r="K13" s="4">
        <v>24246</v>
      </c>
      <c r="L13" s="74">
        <f>SUM(E6:G6)</f>
        <v>608296</v>
      </c>
      <c r="M13" s="32">
        <f>SUM(H6:Q6)</f>
        <v>3190804</v>
      </c>
      <c r="N13" s="34">
        <f>+R6+SUM(D13:J13)</f>
        <v>1558387</v>
      </c>
      <c r="O13" s="75">
        <f>L13/M13*100</f>
        <v>19.064035271361075</v>
      </c>
      <c r="P13" s="75">
        <f>N13/M13*100</f>
        <v>48.839947549269716</v>
      </c>
      <c r="Q13" s="75">
        <f>(L13+N13)/M13*100</f>
        <v>67.90398282063079</v>
      </c>
      <c r="R13" s="76">
        <f>N13/L13*100</f>
        <v>256.1889277588542</v>
      </c>
      <c r="S13" s="77"/>
      <c r="T13" s="7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  <c r="IV13" s="38"/>
    </row>
    <row r="14" spans="1:256" ht="18" customHeight="1">
      <c r="A14" s="39"/>
      <c r="B14" s="40" t="s">
        <v>42</v>
      </c>
      <c r="C14" s="8"/>
      <c r="D14" s="42">
        <v>2967</v>
      </c>
      <c r="E14" s="42">
        <v>2888</v>
      </c>
      <c r="F14" s="42">
        <v>2550</v>
      </c>
      <c r="G14" s="42">
        <v>1673</v>
      </c>
      <c r="H14" s="42">
        <v>764</v>
      </c>
      <c r="I14" s="43">
        <v>219</v>
      </c>
      <c r="J14" s="78">
        <v>39</v>
      </c>
      <c r="K14" s="79">
        <v>5</v>
      </c>
      <c r="L14" s="80">
        <f>SUM(E7:G7)</f>
        <v>3717</v>
      </c>
      <c r="M14" s="81">
        <f>SUM(H7:Q7)</f>
        <v>19551</v>
      </c>
      <c r="N14" s="82">
        <f>+R7+SUM(D14:J14)</f>
        <v>14597</v>
      </c>
      <c r="O14" s="83">
        <f>L14/M14*100</f>
        <v>19.011815252416756</v>
      </c>
      <c r="P14" s="83">
        <f>N14/M14*100</f>
        <v>74.66114265254974</v>
      </c>
      <c r="Q14" s="83">
        <f>(L14+N14)/M14*100</f>
        <v>93.67295790496651</v>
      </c>
      <c r="R14" s="84">
        <f>N14/L14*100</f>
        <v>392.70917406510625</v>
      </c>
      <c r="S14" s="77"/>
      <c r="T14" s="77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  <c r="IV14" s="38"/>
    </row>
    <row r="15" spans="1:256" ht="18" customHeight="1" thickBot="1">
      <c r="A15" s="45"/>
      <c r="B15" s="46" t="s">
        <v>19</v>
      </c>
      <c r="C15" s="85"/>
      <c r="D15" s="49">
        <v>336</v>
      </c>
      <c r="E15" s="49">
        <v>343</v>
      </c>
      <c r="F15" s="49">
        <v>258</v>
      </c>
      <c r="G15" s="49">
        <v>171</v>
      </c>
      <c r="H15" s="49">
        <v>61</v>
      </c>
      <c r="I15" s="50">
        <v>21</v>
      </c>
      <c r="J15" s="86">
        <v>1</v>
      </c>
      <c r="K15" s="87">
        <v>0</v>
      </c>
      <c r="L15" s="88">
        <f>SUM(E8:G8)</f>
        <v>385</v>
      </c>
      <c r="M15" s="89">
        <f>SUM(H8:Q8)</f>
        <v>1943</v>
      </c>
      <c r="N15" s="90">
        <f>+R8+SUM(D15:J15)</f>
        <v>1578</v>
      </c>
      <c r="O15" s="91">
        <f>L15/M15*100</f>
        <v>19.81471950591868</v>
      </c>
      <c r="P15" s="91">
        <f>N15/M15*100</f>
        <v>81.21461657231086</v>
      </c>
      <c r="Q15" s="91">
        <f>(L15+N15)/M15*100</f>
        <v>101.02933607822955</v>
      </c>
      <c r="R15" s="92">
        <f>N15/L15*100</f>
        <v>409.87012987012986</v>
      </c>
      <c r="S15" s="54"/>
      <c r="T15" s="54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  <c r="IT15" s="52"/>
      <c r="IU15" s="52"/>
      <c r="IV15" s="52"/>
    </row>
    <row r="16" spans="1:20" ht="12.75">
      <c r="A16" s="9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  <c r="R16" s="1"/>
      <c r="S16" s="1"/>
      <c r="T16" s="1"/>
    </row>
    <row r="17" spans="1:256" ht="12.75">
      <c r="A17" s="94" t="s">
        <v>43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12.75">
      <c r="A18" s="53"/>
      <c r="B18" s="94" t="s">
        <v>45</v>
      </c>
      <c r="C18" s="6"/>
      <c r="D18" s="1"/>
      <c r="E18" s="1"/>
      <c r="F18" s="1"/>
      <c r="G18" s="1"/>
      <c r="H18" s="1"/>
      <c r="I18" s="1"/>
      <c r="J18" s="1"/>
      <c r="K18" s="5"/>
      <c r="L18" s="5"/>
      <c r="M18" s="5"/>
      <c r="N18" s="5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2.75">
      <c r="A19" s="94" t="s">
        <v>46</v>
      </c>
      <c r="J19" s="1"/>
      <c r="K19" s="5"/>
      <c r="L19" s="5"/>
      <c r="M19" s="5"/>
      <c r="N19" s="5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14" ht="12.75">
      <c r="A20" s="53" t="s">
        <v>36</v>
      </c>
      <c r="K20" s="6"/>
      <c r="L20" s="7"/>
      <c r="M20" s="6"/>
      <c r="N20" s="6"/>
    </row>
    <row r="21" spans="1:14" ht="12.75">
      <c r="A21" s="53" t="s">
        <v>37</v>
      </c>
      <c r="B21" s="1"/>
      <c r="C21" s="1"/>
      <c r="D21" s="1"/>
      <c r="E21" s="1"/>
      <c r="F21" s="1"/>
      <c r="G21" s="1"/>
      <c r="H21" s="1"/>
      <c r="K21" s="6"/>
      <c r="L21" s="7"/>
      <c r="M21" s="6"/>
      <c r="N21" s="6"/>
    </row>
    <row r="22" spans="1:14" ht="12.75">
      <c r="A22" s="53" t="s">
        <v>38</v>
      </c>
      <c r="B22" s="2"/>
      <c r="K22" s="6"/>
      <c r="L22" s="7"/>
      <c r="M22" s="6"/>
      <c r="N22" s="6"/>
    </row>
    <row r="23" spans="1:14" ht="12.75">
      <c r="A23" s="53" t="s">
        <v>39</v>
      </c>
      <c r="B23" s="2"/>
      <c r="K23" s="6"/>
      <c r="L23" s="7"/>
      <c r="M23" s="6"/>
      <c r="N23" s="6"/>
    </row>
    <row r="24" spans="1:14" ht="12.75">
      <c r="A24" s="53" t="s">
        <v>40</v>
      </c>
      <c r="B24" s="2"/>
      <c r="K24" s="6"/>
      <c r="L24" s="8"/>
      <c r="M24" s="6"/>
      <c r="N24" s="6"/>
    </row>
    <row r="25" spans="2:14" ht="12.75">
      <c r="B25" s="2"/>
      <c r="K25" s="6"/>
      <c r="L25" s="6"/>
      <c r="M25" s="6"/>
      <c r="N25" s="6"/>
    </row>
  </sheetData>
  <sheetProtection/>
  <printOptions horizontalCentered="1"/>
  <pageMargins left="0.59" right="0.34" top="0.85" bottom="0.49" header="0.512" footer="0.3"/>
  <pageSetup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高川＿直幸</dc:creator>
  <cp:keywords/>
  <dc:description/>
  <cp:lastModifiedBy>Hewlett-Packard</cp:lastModifiedBy>
  <cp:lastPrinted>2012-01-10T01:46:24Z</cp:lastPrinted>
  <dcterms:created xsi:type="dcterms:W3CDTF">2003-02-20T00:24:01Z</dcterms:created>
  <dcterms:modified xsi:type="dcterms:W3CDTF">2016-12-28T08:43:38Z</dcterms:modified>
  <cp:category/>
  <cp:version/>
  <cp:contentType/>
  <cp:contentStatus/>
</cp:coreProperties>
</file>