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1 財政係\2 財政状況・資料集等\2 財政状況資料集\R1財政状況資料集\R3.10.22 令和元年度財政状況資料集の作成について(2回目)\【財政状況資料集】_013641_乙部町_2019\"/>
    </mc:Choice>
  </mc:AlternateContent>
  <bookViews>
    <workbookView xWindow="0" yWindow="0" windowWidth="15360" windowHeight="7632" tabRatio="888" firstSheet="11"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E36" i="10"/>
  <c r="AM36" i="10"/>
  <c r="U36" i="10"/>
  <c r="C36" i="10"/>
  <c r="BE35" i="10"/>
  <c r="AM35" i="10"/>
  <c r="U35" i="10"/>
  <c r="C35" i="10"/>
  <c r="BW34" i="10"/>
  <c r="BE34" i="10"/>
  <c r="AM34" i="10"/>
  <c r="U34" i="10"/>
  <c r="C34" i="10"/>
  <c r="CO34" i="10" l="1"/>
  <c r="CO35" i="10" s="1"/>
  <c r="BW35" i="10"/>
  <c r="BW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<sst xmlns="http://schemas.openxmlformats.org/spreadsheetml/2006/main" count="1144" uniqueCount="602">
  <si>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</si>
  <si>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</si>
  <si>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</si>
  <si>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</si>
  <si>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</si>
  <si>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</si>
  <si>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</si>
  <si>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</si>
  <si>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</si>
  <si>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</si>
  <si>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</si>
  <si>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</si>
  <si>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</si>
  <si>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</si>
  <si>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</si>
  <si>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</si>
  <si>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</si>
  <si>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</si>
  <si>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</si>
  <si>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</si>
  <si>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</si>
  <si>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</si>
  <si>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</si>
  <si>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</si>
  <si>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</si>
  <si>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</si>
  <si>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</si>
  <si>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</si>
  <si>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</si>
  <si>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</si>
  <si>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</si>
  <si>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</si>
  <si>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</si>
  <si>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</si>
  <si>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</si>
  <si>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</si>
  <si>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</si>
  <si>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</si>
  <si>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</si>
  <si>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</si>
  <si>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</si>
  <si>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</si>
  <si>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</si>
  <si>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</si>
  <si>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</si>
  <si>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</si>
  <si>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</si>
  <si>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</si>
  <si>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</si>
  <si>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</si>
  <si>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</si>
  <si>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</si>
  <si>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</si>
  <si>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</si>
  <si>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</si>
  <si>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</si>
  <si>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</si>
  <si>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</si>
  <si>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</si>
  <si>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</si>
  <si>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</si>
  <si>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</si>
  <si>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</si>
  <si>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</si>
  <si>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</si>
  <si>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</si>
  <si>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</si>
  <si>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</si>
  <si>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</si>
  <si>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</si>
  <si>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</si>
  <si>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</si>
  <si>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</si>
  <si>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</si>
  <si>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</si>
  <si>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</si>
  <si>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</si>
  <si>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</si>
  <si>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</si>
  <si>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</si>
  <si>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</si>
  <si>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</si>
  <si>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</si>
  <si>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</si>
  <si>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</si>
  <si>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</si>
  <si>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</si>
  <si>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</si>
  <si>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</si>
  <si>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</si>
  <si>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</si>
  <si>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</si>
  <si>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</si>
  <si>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</si>
  <si>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</si>
  <si>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</si>
  <si>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</si>
  <si>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</si>
  <si>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乙部町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</si>
  <si>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</si>
  <si>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</si>
  <si>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</si>
  <si>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</si>
  <si>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</si>
  <si>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</si>
  <si>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</si>
  <si>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</si>
  <si>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</si>
  <si>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</si>
  <si>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</si>
  <si>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</si>
  <si>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</si>
  <si>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</si>
  <si>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</si>
  <si>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</si>
  <si>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</si>
  <si>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</si>
  <si>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</si>
  <si>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</si>
  <si>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</si>
  <si>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</si>
  <si>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</si>
  <si>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</si>
  <si>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</si>
  <si>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</si>
  <si>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</si>
  <si>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</si>
  <si>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</si>
  <si>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</si>
  <si>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</si>
  <si>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</si>
  <si>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</si>
  <si>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</si>
  <si>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</si>
  <si>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</si>
  <si>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</si>
  <si>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</si>
  <si>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</si>
  <si>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</si>
  <si>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</si>
  <si>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</si>
  <si>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</si>
  <si>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</si>
  <si>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</si>
  <si>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</si>
  <si>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</si>
  <si>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</si>
  <si>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</si>
  <si>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</si>
  <si>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</si>
  <si>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</si>
  <si>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</si>
  <si>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</si>
  <si>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うち日本人(％)</t>
    <phoneticPr fontId="5"/>
  </si>
  <si>
    <t>-2.9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</si>
  <si>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</si>
  <si>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</si>
  <si>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</si>
  <si>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</si>
  <si>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</si>
  <si>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</si>
  <si>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</si>
  <si>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</si>
  <si>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</si>
  <si>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</si>
  <si>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</si>
  <si>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</si>
  <si>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</si>
  <si>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</si>
  <si>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</si>
  <si>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</si>
  <si>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</si>
  <si>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</si>
  <si>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</si>
  <si>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</si>
  <si>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</si>
  <si>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</si>
  <si>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</si>
  <si>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</si>
  <si>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</si>
  <si>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</si>
  <si>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</si>
  <si>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</si>
  <si>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</si>
  <si>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</si>
  <si>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</si>
  <si>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</si>
  <si>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</si>
  <si>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</si>
  <si>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</si>
  <si>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</si>
  <si>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</si>
  <si>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</si>
  <si>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</si>
  <si>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</si>
  <si>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</si>
  <si>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</si>
  <si>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</si>
  <si>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</si>
  <si>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</si>
  <si>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</si>
  <si>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</si>
  <si>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</si>
  <si>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</si>
  <si>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</si>
  <si>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</si>
  <si>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</si>
  <si>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</si>
  <si>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</si>
  <si>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</si>
  <si>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</si>
  <si>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</si>
  <si>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</si>
  <si>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</si>
  <si>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北海道乙部町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</si>
  <si>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</si>
  <si>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</si>
  <si>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</si>
  <si>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</si>
  <si>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</si>
  <si>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</si>
  <si>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</si>
  <si>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</si>
  <si>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</si>
  <si>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</si>
  <si>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</si>
  <si>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</si>
  <si>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</si>
  <si>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</si>
  <si>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</si>
  <si>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</si>
  <si>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</si>
  <si>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</si>
  <si>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</si>
  <si>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</si>
  <si>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</si>
  <si>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</si>
  <si>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</si>
  <si>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</si>
  <si>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</si>
  <si>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</si>
  <si>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</si>
  <si>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</si>
  <si>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</si>
  <si>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</si>
  <si>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</si>
  <si>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</si>
  <si>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</si>
  <si>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</si>
  <si>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</si>
  <si>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</si>
  <si>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</si>
  <si>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</si>
  <si>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</si>
  <si>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</si>
  <si>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</si>
  <si>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</si>
  <si>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</si>
  <si>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</si>
  <si>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</si>
  <si>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</si>
  <si>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</si>
  <si>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</si>
  <si>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</si>
  <si>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</si>
  <si>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</si>
  <si>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</si>
  <si>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</si>
  <si>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</si>
  <si>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</si>
  <si>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</si>
  <si>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</si>
  <si>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</si>
  <si>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</si>
  <si>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</si>
  <si>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</si>
  <si>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</si>
  <si>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</si>
  <si>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</si>
  <si>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</si>
  <si>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</si>
  <si>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</si>
  <si>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</si>
  <si>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</si>
  <si>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</si>
  <si>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</si>
  <si>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</si>
  <si>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</si>
  <si>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</si>
  <si>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</si>
  <si>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</si>
  <si>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</si>
  <si>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</si>
  <si>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</si>
  <si>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</si>
  <si>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</si>
  <si>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</si>
  <si>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</si>
  <si>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</si>
  <si>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</si>
  <si>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</si>
  <si>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</si>
  <si>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</si>
  <si>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</si>
  <si>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</si>
  <si>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</si>
  <si>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</si>
  <si>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</si>
  <si>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</si>
  <si>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</si>
  <si>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</si>
  <si>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</si>
  <si>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</si>
  <si>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</si>
  <si>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</si>
  <si>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</si>
  <si>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</si>
  <si>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</si>
  <si>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</si>
  <si>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</si>
  <si>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</si>
  <si>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</si>
  <si>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</si>
  <si>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</si>
  <si>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</si>
  <si>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</si>
  <si>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</si>
  <si>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</si>
  <si>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</si>
  <si>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</si>
  <si>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</si>
  <si>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</si>
  <si>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</si>
  <si>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</si>
  <si>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</si>
  <si>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</si>
  <si>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</si>
  <si>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</si>
  <si>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</si>
  <si>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</si>
  <si>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</si>
  <si>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</si>
  <si>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</si>
  <si>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</si>
  <si>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</si>
  <si>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</si>
  <si>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</si>
  <si>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</si>
  <si>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</si>
  <si>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</si>
  <si>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</si>
  <si>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</si>
  <si>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</si>
  <si>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</si>
  <si>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</si>
  <si>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</si>
  <si>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</si>
  <si>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</si>
  <si>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</si>
  <si>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</si>
  <si>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</si>
  <si>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</si>
  <si>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</si>
  <si>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</si>
  <si>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</si>
  <si>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</si>
  <si>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</si>
  <si>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</si>
  <si>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北海道乙部町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</si>
  <si>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</si>
  <si>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</si>
  <si>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</si>
  <si>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</si>
  <si>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</si>
  <si>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</si>
  <si>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</si>
  <si>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</si>
  <si>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</si>
  <si>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</si>
  <si>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</si>
  <si>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</si>
  <si>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</si>
  <si>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</si>
  <si>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</si>
  <si>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</si>
  <si>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</si>
  <si>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</si>
  <si>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</si>
  <si>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</si>
  <si>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</si>
  <si>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</si>
  <si>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</si>
  <si>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</si>
  <si>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</si>
  <si>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</si>
  <si>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</si>
  <si>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</si>
  <si>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</si>
  <si>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</si>
  <si>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</si>
  <si>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</si>
  <si>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</si>
  <si>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</si>
  <si>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</si>
  <si>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介護保険特別会計（保険事業勘定）</t>
    <phoneticPr fontId="5"/>
  </si>
  <si>
    <t>介護保険特別会計（サービス事業勘定）</t>
    <phoneticPr fontId="5"/>
  </si>
  <si>
    <t>国民健康保険病院事業会計</t>
    <phoneticPr fontId="5"/>
  </si>
  <si>
    <t>法適用企業</t>
    <phoneticPr fontId="5"/>
  </si>
  <si>
    <t>簡易水道事業特別会計</t>
    <phoneticPr fontId="5"/>
  </si>
  <si>
    <t>法非適用企業</t>
    <phoneticPr fontId="5"/>
  </si>
  <si>
    <t>公共下水道事業特別会計</t>
    <phoneticPr fontId="5"/>
  </si>
  <si>
    <t>法非適用企業</t>
    <phoneticPr fontId="5"/>
  </si>
  <si>
    <t>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</si>
  <si>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</si>
  <si>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</si>
  <si>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</si>
  <si>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</si>
  <si>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</si>
  <si>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</si>
  <si>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</si>
  <si>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</si>
  <si>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</si>
  <si>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</si>
  <si>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</si>
  <si>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</si>
  <si>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</si>
  <si>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</si>
  <si>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</si>
  <si>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</si>
  <si>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</si>
  <si>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</si>
  <si>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</si>
  <si>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</si>
  <si>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</si>
  <si>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</si>
  <si>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</si>
  <si>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</si>
  <si>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</si>
  <si>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</si>
  <si>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</si>
  <si>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</si>
  <si>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</si>
  <si>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</si>
  <si>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</si>
  <si>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</si>
  <si>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</si>
  <si>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</si>
  <si>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</si>
  <si>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</si>
  <si>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</si>
  <si>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</si>
  <si>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</si>
  <si>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</si>
  <si>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</si>
  <si>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</si>
  <si>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</si>
  <si>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</si>
  <si>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</si>
  <si>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</si>
  <si>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</si>
  <si>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</si>
  <si>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</si>
  <si>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</si>
  <si>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</si>
  <si>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</si>
  <si>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</si>
  <si>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</si>
  <si>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</si>
  <si>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</si>
  <si>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</si>
  <si>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</si>
  <si>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</si>
  <si>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</si>
  <si>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</si>
  <si>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</si>
  <si>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</si>
  <si>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</si>
  <si>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簡易水道事業特別会計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</si>
  <si>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</si>
  <si>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</si>
  <si>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</si>
  <si>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</si>
  <si>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</si>
  <si>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</si>
  <si>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</si>
  <si>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</si>
  <si>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</si>
  <si>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</si>
  <si>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</si>
  <si>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</si>
  <si>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</si>
  <si>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</si>
  <si>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</si>
  <si>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</si>
  <si>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</si>
  <si>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</si>
  <si>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</si>
  <si>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</si>
  <si>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</si>
  <si>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</si>
  <si>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</si>
  <si>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</si>
  <si>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</si>
  <si>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</si>
  <si>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</si>
  <si>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</si>
  <si>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</si>
  <si>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</si>
  <si>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</si>
  <si>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</si>
  <si>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</si>
  <si>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</si>
  <si>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</si>
  <si>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</si>
  <si>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</si>
  <si>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</si>
  <si>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</si>
  <si>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</si>
  <si>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</si>
  <si>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</si>
  <si>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</si>
  <si>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</si>
  <si>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</si>
  <si>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</si>
  <si>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</si>
  <si>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</si>
  <si>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</si>
  <si>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</si>
  <si>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</si>
  <si>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</si>
  <si>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</si>
  <si>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</si>
  <si>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</si>
  <si>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</si>
  <si>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</si>
  <si>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</si>
  <si>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</si>
  <si>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</si>
  <si>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</si>
  <si>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</si>
  <si>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</si>
  <si>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</si>
  <si>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</si>
  <si>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</si>
  <si>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</si>
  <si>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</si>
  <si>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</si>
  <si>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</si>
  <si>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</si>
  <si>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</si>
  <si>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</si>
  <si>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</si>
  <si>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</si>
  <si>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</si>
  <si>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</si>
  <si>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</si>
  <si>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</si>
  <si>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</si>
  <si>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</si>
  <si>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</si>
  <si>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</si>
  <si>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</si>
  <si>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国民健康保険病院事業会計</t>
  </si>
  <si>
    <t>一般会計</t>
  </si>
  <si>
    <t>介護保険特別会計（サービス事業勘定）</t>
  </si>
  <si>
    <t>介護保険特別会計（保険事業勘定）</t>
  </si>
  <si>
    <t>国民健康保険事業特別会計</t>
  </si>
  <si>
    <t>簡易水道事業特別会計</t>
  </si>
  <si>
    <t>公共下水道事業特別会計</t>
  </si>
  <si>
    <t>漁業集落排水事業特別会計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</si>
  <si>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</si>
  <si>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</si>
  <si>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</si>
  <si>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</si>
  <si>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</si>
  <si>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</si>
  <si>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</si>
  <si>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</si>
  <si>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南部檜山衛生処理組合</t>
    <rPh sb="0" eb="2">
      <t>ナンブ</t>
    </rPh>
    <rPh sb="2" eb="4">
      <t>ヒヤマ</t>
    </rPh>
    <rPh sb="4" eb="6">
      <t>エイセイ</t>
    </rPh>
    <rPh sb="6" eb="8">
      <t>ショリ</t>
    </rPh>
    <rPh sb="8" eb="10">
      <t>クミアイ</t>
    </rPh>
    <phoneticPr fontId="2"/>
  </si>
  <si>
    <t>檜山広域行政組合</t>
    <rPh sb="0" eb="2">
      <t>ヒヤマ</t>
    </rPh>
    <rPh sb="2" eb="4">
      <t>コウイキ</t>
    </rPh>
    <rPh sb="4" eb="6">
      <t>ギョウセイ</t>
    </rPh>
    <rPh sb="6" eb="8">
      <t>クミアイ</t>
    </rPh>
    <phoneticPr fontId="2"/>
  </si>
  <si>
    <t>渡島・檜山地方税滞納整理機構</t>
    <rPh sb="0" eb="2">
      <t>オシマ</t>
    </rPh>
    <rPh sb="3" eb="5">
      <t>ヒヤマ</t>
    </rPh>
    <rPh sb="5" eb="8">
      <t>チホウゼイ</t>
    </rPh>
    <rPh sb="8" eb="10">
      <t>タイノウ</t>
    </rPh>
    <rPh sb="10" eb="12">
      <t>セイリ</t>
    </rPh>
    <rPh sb="12" eb="14">
      <t>キコウ</t>
    </rPh>
    <phoneticPr fontId="2"/>
  </si>
  <si>
    <t>-</t>
    <phoneticPr fontId="2"/>
  </si>
  <si>
    <t>乙部振興公社</t>
    <rPh sb="0" eb="2">
      <t>オトベ</t>
    </rPh>
    <rPh sb="2" eb="4">
      <t>シンコウ</t>
    </rPh>
    <rPh sb="4" eb="6">
      <t>コウシャ</t>
    </rPh>
    <phoneticPr fontId="2"/>
  </si>
  <si>
    <t>-</t>
    <phoneticPr fontId="2"/>
  </si>
  <si>
    <t>乙部観光</t>
    <rPh sb="0" eb="2">
      <t>オトベ</t>
    </rPh>
    <rPh sb="2" eb="4">
      <t>カンコウ</t>
    </rPh>
    <phoneticPr fontId="2"/>
  </si>
  <si>
    <t>公共施設等整備基金</t>
    <rPh sb="0" eb="2">
      <t>コウキョウ</t>
    </rPh>
    <rPh sb="2" eb="4">
      <t>シセツ</t>
    </rPh>
    <rPh sb="4" eb="5">
      <t>トウ</t>
    </rPh>
    <rPh sb="5" eb="7">
      <t>セイビ</t>
    </rPh>
    <rPh sb="7" eb="9">
      <t>キキン</t>
    </rPh>
    <phoneticPr fontId="2"/>
  </si>
  <si>
    <t>ふるさと創生事業推進基金</t>
    <rPh sb="4" eb="6">
      <t>ソウセイ</t>
    </rPh>
    <rPh sb="6" eb="8">
      <t>ジギョウ</t>
    </rPh>
    <rPh sb="8" eb="10">
      <t>スイシン</t>
    </rPh>
    <rPh sb="10" eb="12">
      <t>キキン</t>
    </rPh>
    <phoneticPr fontId="2"/>
  </si>
  <si>
    <t>地域福祉基金</t>
    <rPh sb="0" eb="2">
      <t>チイキ</t>
    </rPh>
    <rPh sb="2" eb="4">
      <t>フクシ</t>
    </rPh>
    <rPh sb="4" eb="6">
      <t>キキン</t>
    </rPh>
    <phoneticPr fontId="2"/>
  </si>
  <si>
    <t>漁業振興基金</t>
    <rPh sb="0" eb="2">
      <t>ギョギョウ</t>
    </rPh>
    <rPh sb="2" eb="4">
      <t>シンコウ</t>
    </rPh>
    <rPh sb="4" eb="6">
      <t>キキン</t>
    </rPh>
    <phoneticPr fontId="2"/>
  </si>
  <si>
    <t>ゆりの里活性化センター浴室維持運営基金</t>
    <rPh sb="3" eb="4">
      <t>サト</t>
    </rPh>
    <rPh sb="4" eb="7">
      <t>カッセイカ</t>
    </rPh>
    <rPh sb="11" eb="13">
      <t>ヨクシツ</t>
    </rPh>
    <rPh sb="13" eb="15">
      <t>イジ</t>
    </rPh>
    <rPh sb="15" eb="17">
      <t>ウンエイ</t>
    </rPh>
    <rPh sb="17" eb="19">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</si>
  <si>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</si>
  <si>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</si>
  <si>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</si>
  <si>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将来負担比率は発生しておらず、有形固定資産減価償却比率についても、昨年度よりは減少している状況にあるが、全体的に見ると、上昇傾向の状況である。
　今後も施設の維持管理や更新について、将来負担を考慮しながら、公共施設等総合管理計画や個別施設計画、個々の長寿命化計画に基づき、施設の長寿命化、集約化を図っていく。</t>
    <rPh sb="1" eb="3">
      <t>ショウライ</t>
    </rPh>
    <rPh sb="3" eb="5">
      <t>フタン</t>
    </rPh>
    <rPh sb="5" eb="7">
      <t>ヒリツ</t>
    </rPh>
    <rPh sb="8" eb="10">
      <t>ハッセイ</t>
    </rPh>
    <rPh sb="16" eb="18">
      <t>ユウケイ</t>
    </rPh>
    <rPh sb="18" eb="20">
      <t>コテイ</t>
    </rPh>
    <rPh sb="20" eb="22">
      <t>シサン</t>
    </rPh>
    <rPh sb="22" eb="24">
      <t>ゲンカ</t>
    </rPh>
    <rPh sb="24" eb="26">
      <t>ショウキャク</t>
    </rPh>
    <rPh sb="26" eb="28">
      <t>ヒリツ</t>
    </rPh>
    <rPh sb="34" eb="37">
      <t>サクネンド</t>
    </rPh>
    <rPh sb="40" eb="42">
      <t>ゲンショウ</t>
    </rPh>
    <rPh sb="46" eb="48">
      <t>ジョウキョウ</t>
    </rPh>
    <rPh sb="53" eb="56">
      <t>ゼンタイテキ</t>
    </rPh>
    <rPh sb="57" eb="58">
      <t>ミ</t>
    </rPh>
    <rPh sb="61" eb="63">
      <t>ジョウショウ</t>
    </rPh>
    <rPh sb="63" eb="65">
      <t>ケイコウ</t>
    </rPh>
    <rPh sb="66" eb="68">
      <t>ジョウキョウ</t>
    </rPh>
    <rPh sb="74" eb="76">
      <t>コンゴ</t>
    </rPh>
    <rPh sb="77" eb="79">
      <t>シセツ</t>
    </rPh>
    <rPh sb="80" eb="82">
      <t>イジ</t>
    </rPh>
    <rPh sb="82" eb="84">
      <t>カンリ</t>
    </rPh>
    <rPh sb="85" eb="87">
      <t>コウシン</t>
    </rPh>
    <rPh sb="92" eb="94">
      <t>ショウライ</t>
    </rPh>
    <rPh sb="94" eb="96">
      <t>フタン</t>
    </rPh>
    <rPh sb="97" eb="99">
      <t>コウリョ</t>
    </rPh>
    <rPh sb="104" eb="106">
      <t>コウキョウ</t>
    </rPh>
    <rPh sb="106" eb="108">
      <t>シセツ</t>
    </rPh>
    <rPh sb="108" eb="109">
      <t>トウ</t>
    </rPh>
    <rPh sb="109" eb="111">
      <t>ソウゴウ</t>
    </rPh>
    <rPh sb="111" eb="113">
      <t>カンリ</t>
    </rPh>
    <rPh sb="113" eb="115">
      <t>ケイカク</t>
    </rPh>
    <rPh sb="116" eb="118">
      <t>コベツ</t>
    </rPh>
    <rPh sb="118" eb="120">
      <t>シセツ</t>
    </rPh>
    <rPh sb="120" eb="122">
      <t>ケイカク</t>
    </rPh>
    <rPh sb="123" eb="125">
      <t>ココ</t>
    </rPh>
    <rPh sb="126" eb="130">
      <t>チョウジュミョウカ</t>
    </rPh>
    <rPh sb="130" eb="132">
      <t>ケイカク</t>
    </rPh>
    <rPh sb="133" eb="134">
      <t>モト</t>
    </rPh>
    <rPh sb="137" eb="139">
      <t>シセツ</t>
    </rPh>
    <rPh sb="140" eb="144">
      <t>チョウジュミョウカ</t>
    </rPh>
    <rPh sb="145" eb="147">
      <t>シュウヤク</t>
    </rPh>
    <rPh sb="147" eb="148">
      <t>カ</t>
    </rPh>
    <rPh sb="149" eb="150">
      <t>ハカ</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</si>
  <si>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</si>
  <si>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</si>
  <si>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</si>
  <si>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</si>
  <si>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</si>
  <si>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</si>
  <si>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実質公債費比率は、良質な地方債の活用などにより、４％前後と類似団体内平均値と比較し、低い水準にあるが、ここ数年は、防災無線デジタル化や庁舎耐震化など普通建設事業費が膨らみ、
　地方債の借入が償還額を上回ってきている状況にあるため、地方債残高が増加傾向にある。
　今後も特別養護老人ホームおとべ荘の移設による建替えがあり、地方債の償還が始まると、実質公債費比率の上昇が見込まれ、５％前後を推移する見込みである。
　将来負担比率については発生していないが、今後も充当可能財源の確保や良質な地方債の活用も図り、健全な財政運営を図っていく。</t>
    <rPh sb="1" eb="3">
      <t>ジッシツ</t>
    </rPh>
    <rPh sb="3" eb="6">
      <t>コウサイヒ</t>
    </rPh>
    <rPh sb="6" eb="8">
      <t>ヒリツ</t>
    </rPh>
    <rPh sb="10" eb="12">
      <t>リョウシツ</t>
    </rPh>
    <rPh sb="13" eb="16">
      <t>チホウサイ</t>
    </rPh>
    <rPh sb="17" eb="19">
      <t>カツヨウ</t>
    </rPh>
    <rPh sb="27" eb="29">
      <t>ゼンゴ</t>
    </rPh>
    <rPh sb="30" eb="32">
      <t>ルイジ</t>
    </rPh>
    <rPh sb="32" eb="34">
      <t>ダンタイ</t>
    </rPh>
    <rPh sb="34" eb="35">
      <t>ナイ</t>
    </rPh>
    <rPh sb="35" eb="37">
      <t>ヘイキン</t>
    </rPh>
    <rPh sb="37" eb="38">
      <t>チ</t>
    </rPh>
    <rPh sb="39" eb="41">
      <t>ヒカク</t>
    </rPh>
    <rPh sb="43" eb="44">
      <t>ヒク</t>
    </rPh>
    <rPh sb="45" eb="47">
      <t>スイジュン</t>
    </rPh>
    <rPh sb="54" eb="56">
      <t>スウネン</t>
    </rPh>
    <rPh sb="58" eb="60">
      <t>ボウサイ</t>
    </rPh>
    <rPh sb="60" eb="62">
      <t>ムセン</t>
    </rPh>
    <rPh sb="66" eb="67">
      <t>カ</t>
    </rPh>
    <rPh sb="68" eb="70">
      <t>チョウシャ</t>
    </rPh>
    <rPh sb="70" eb="73">
      <t>タイシンカ</t>
    </rPh>
    <rPh sb="75" eb="77">
      <t>フツウ</t>
    </rPh>
    <rPh sb="77" eb="79">
      <t>ケンセツ</t>
    </rPh>
    <rPh sb="79" eb="82">
      <t>ジギョウヒ</t>
    </rPh>
    <rPh sb="83" eb="84">
      <t>フク</t>
    </rPh>
    <rPh sb="89" eb="92">
      <t>チホウサイ</t>
    </rPh>
    <rPh sb="93" eb="95">
      <t>カリイレ</t>
    </rPh>
    <rPh sb="96" eb="98">
      <t>ショウカン</t>
    </rPh>
    <rPh sb="98" eb="99">
      <t>ガク</t>
    </rPh>
    <rPh sb="100" eb="102">
      <t>ウワマワ</t>
    </rPh>
    <rPh sb="108" eb="110">
      <t>ジョウキョウ</t>
    </rPh>
    <rPh sb="116" eb="119">
      <t>チホウサイ</t>
    </rPh>
    <rPh sb="119" eb="121">
      <t>ザンダカ</t>
    </rPh>
    <rPh sb="122" eb="124">
      <t>ゾウカ</t>
    </rPh>
    <rPh sb="124" eb="126">
      <t>ケイコウ</t>
    </rPh>
    <rPh sb="132" eb="134">
      <t>コンゴ</t>
    </rPh>
    <rPh sb="135" eb="137">
      <t>トクベツ</t>
    </rPh>
    <rPh sb="137" eb="139">
      <t>ヨウゴ</t>
    </rPh>
    <rPh sb="139" eb="141">
      <t>ロウジン</t>
    </rPh>
    <rPh sb="147" eb="148">
      <t>ソウ</t>
    </rPh>
    <rPh sb="149" eb="151">
      <t>イセツ</t>
    </rPh>
    <rPh sb="154" eb="156">
      <t>タテカ</t>
    </rPh>
    <rPh sb="161" eb="163">
      <t>チホウ</t>
    </rPh>
    <rPh sb="163" eb="164">
      <t>サイ</t>
    </rPh>
    <rPh sb="165" eb="167">
      <t>ショウカン</t>
    </rPh>
    <rPh sb="168" eb="169">
      <t>ハジ</t>
    </rPh>
    <rPh sb="173" eb="175">
      <t>ジッシツ</t>
    </rPh>
    <rPh sb="175" eb="178">
      <t>コウサイヒ</t>
    </rPh>
    <rPh sb="178" eb="180">
      <t>ヒリツ</t>
    </rPh>
    <rPh sb="181" eb="183">
      <t>ジョウショウ</t>
    </rPh>
    <rPh sb="184" eb="186">
      <t>ミコ</t>
    </rPh>
    <rPh sb="191" eb="193">
      <t>ゼンゴ</t>
    </rPh>
    <rPh sb="194" eb="196">
      <t>スイイ</t>
    </rPh>
    <rPh sb="198" eb="200">
      <t>ミコ</t>
    </rPh>
    <rPh sb="207" eb="209">
      <t>ショウライ</t>
    </rPh>
    <rPh sb="209" eb="211">
      <t>フタン</t>
    </rPh>
    <rPh sb="211" eb="213">
      <t>ヒリツ</t>
    </rPh>
    <rPh sb="218" eb="220">
      <t>ハッセイ</t>
    </rPh>
    <rPh sb="227" eb="229">
      <t>コンゴ</t>
    </rPh>
    <rPh sb="230" eb="232">
      <t>ジュウトウ</t>
    </rPh>
    <rPh sb="232" eb="234">
      <t>カノウ</t>
    </rPh>
    <rPh sb="234" eb="236">
      <t>ザイゲン</t>
    </rPh>
    <rPh sb="237" eb="239">
      <t>カクホ</t>
    </rPh>
    <rPh sb="240" eb="242">
      <t>リョウシツ</t>
    </rPh>
    <rPh sb="243" eb="246">
      <t>チホウサイ</t>
    </rPh>
    <rPh sb="247" eb="249">
      <t>カツヨウ</t>
    </rPh>
    <rPh sb="250" eb="251">
      <t>ハカ</t>
    </rPh>
    <rPh sb="253" eb="255">
      <t>ケンゼン</t>
    </rPh>
    <rPh sb="256" eb="258">
      <t>ザイセイ</t>
    </rPh>
    <rPh sb="258" eb="260">
      <t>ウンエイ</t>
    </rPh>
    <rPh sb="261" eb="262">
      <t>ハカ</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</si>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</sst>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center" wrapText="1"/>
      <protection locked="0"/>
    </xf>
    <xf numFmtId="0" fontId="1" fillId="0" borderId="12" xfId="16" applyFont="1" applyBorder="1" applyAlignment="1" applyProtection="1">
      <alignment horizontal="left" vertical="center" wrapText="1"/>
      <protection locked="0"/>
    </xf>
    <xf numFmtId="0" fontId="1" fillId="0" borderId="48" xfId="16" applyFont="1" applyBorder="1" applyAlignment="1" applyProtection="1">
      <alignment horizontal="left" vertical="center" wrapText="1"/>
      <protection locked="0"/>
    </xf>
    <xf numFmtId="0" fontId="1" fillId="0" borderId="64" xfId="16" applyFont="1" applyBorder="1" applyAlignment="1" applyProtection="1">
      <alignment horizontal="left" vertical="center" wrapText="1"/>
      <protection locked="0"/>
    </xf>
    <xf numFmtId="0" fontId="1" fillId="0" borderId="0" xfId="16" applyFont="1" applyAlignment="1" applyProtection="1">
      <alignment horizontal="left" vertical="center" wrapText="1"/>
      <protection locked="0"/>
    </xf>
    <xf numFmtId="0" fontId="1" fillId="0" borderId="38" xfId="16" applyFont="1" applyBorder="1" applyAlignment="1" applyProtection="1">
      <alignment horizontal="left" vertical="center" wrapText="1"/>
      <protection locked="0"/>
    </xf>
    <xf numFmtId="0" fontId="1" fillId="0" borderId="37" xfId="16" applyFont="1" applyBorder="1" applyAlignment="1" applyProtection="1">
      <alignment horizontal="left" vertical="center" wrapText="1"/>
      <protection locked="0"/>
    </xf>
    <xf numFmtId="0" fontId="1" fillId="0" borderId="54" xfId="16" applyFont="1" applyBorder="1" applyAlignment="1" applyProtection="1">
      <alignment horizontal="left" vertical="center" wrapText="1"/>
      <protection locked="0"/>
    </xf>
    <xf numFmtId="0" fontId="1" fillId="0" borderId="40" xfId="16" applyFont="1" applyBorder="1" applyAlignment="1" applyProtection="1">
      <alignment horizontal="left" vertical="center"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245039</c:v>
                </c:pt>
                <c:pt idx="1">
                  <c:v>237994</c:v>
                </c:pt>
                <c:pt idx="2">
                  <c:v>267911</c:v>
                </c:pt>
                <c:pt idx="3">
                  <c:v>228215</c:v>
                </c:pt>
                <c:pt idx="4">
                  <c:v>264232</c:v>
                </c:pt>
              </c:numCache>
            </c:numRef>
          </c:val>
          <c:smooth val="0"/>
          <c:extLst>
            <c:ext xmlns:c16="http://schemas.microsoft.com/office/drawing/2014/chart" uri="{C3380CC4-5D6E-409C-BE32-E72D297353CC}">
              <c16:uniqueId val="{00000000-B5B2-4C82-AB08-29063ACEB9F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125859</c:v>
                </c:pt>
                <c:pt idx="1">
                  <c:v>138390</c:v>
                </c:pt>
                <c:pt idx="2">
                  <c:v>183935</c:v>
                </c:pt>
                <c:pt idx="3">
                  <c:v>269052</c:v>
                </c:pt>
                <c:pt idx="4">
                  <c:v>331914</c:v>
                </c:pt>
              </c:numCache>
            </c:numRef>
          </c:val>
          <c:smooth val="0"/>
          <c:extLst>
            <c:ext xmlns:c16="http://schemas.microsoft.com/office/drawing/2014/chart" uri="{C3380CC4-5D6E-409C-BE32-E72D297353CC}">
              <c16:uniqueId val="{00000001-B5B2-4C82-AB08-29063ACEB9F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4.93</c:v>
                </c:pt>
                <c:pt idx="1">
                  <c:v>4.54</c:v>
                </c:pt>
                <c:pt idx="2">
                  <c:v>4.1900000000000004</c:v>
                </c:pt>
                <c:pt idx="3">
                  <c:v>5.16</c:v>
                </c:pt>
                <c:pt idx="4">
                  <c:v>5.4</c:v>
                </c:pt>
              </c:numCache>
            </c:numRef>
          </c:val>
          <c:extLst>
            <c:ext xmlns:c16="http://schemas.microsoft.com/office/drawing/2014/chart" uri="{C3380CC4-5D6E-409C-BE32-E72D297353CC}">
              <c16:uniqueId val="{00000000-A297-4E35-9BB3-0FAFE748AA6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20.100000000000001</c:v>
                </c:pt>
                <c:pt idx="1">
                  <c:v>20.52</c:v>
                </c:pt>
                <c:pt idx="2">
                  <c:v>20.68</c:v>
                </c:pt>
                <c:pt idx="3">
                  <c:v>21.23</c:v>
                </c:pt>
                <c:pt idx="4">
                  <c:v>21.52</c:v>
                </c:pt>
              </c:numCache>
            </c:numRef>
          </c:val>
          <c:extLst>
            <c:ext xmlns:c16="http://schemas.microsoft.com/office/drawing/2014/chart" uri="{C3380CC4-5D6E-409C-BE32-E72D297353CC}">
              <c16:uniqueId val="{00000001-A297-4E35-9BB3-0FAFE748AA6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2.5499999999999998</c:v>
                </c:pt>
                <c:pt idx="1">
                  <c:v>3.08</c:v>
                </c:pt>
                <c:pt idx="2">
                  <c:v>3.44</c:v>
                </c:pt>
                <c:pt idx="3">
                  <c:v>4.7300000000000004</c:v>
                </c:pt>
                <c:pt idx="4">
                  <c:v>3.17</c:v>
                </c:pt>
              </c:numCache>
            </c:numRef>
          </c:val>
          <c:smooth val="0"/>
          <c:extLst>
            <c:ext xmlns:c16="http://schemas.microsoft.com/office/drawing/2014/chart" uri="{C3380CC4-5D6E-409C-BE32-E72D297353CC}">
              <c16:uniqueId val="{00000002-A297-4E35-9BB3-0FAFE748AA6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0.01</c:v>
                </c:pt>
                <c:pt idx="2">
                  <c:v>#N/A</c:v>
                </c:pt>
                <c:pt idx="3">
                  <c:v>0.01</c:v>
                </c:pt>
                <c:pt idx="4">
                  <c:v>#N/A</c:v>
                </c:pt>
                <c:pt idx="5">
                  <c:v>0</c:v>
                </c:pt>
                <c:pt idx="6">
                  <c:v>#N/A</c:v>
                </c:pt>
                <c:pt idx="7">
                  <c:v>0.01</c:v>
                </c:pt>
                <c:pt idx="8">
                  <c:v>#N/A</c:v>
                </c:pt>
                <c:pt idx="9">
                  <c:v>0</c:v>
                </c:pt>
              </c:numCache>
            </c:numRef>
          </c:val>
          <c:extLst>
            <c:ext xmlns:c16="http://schemas.microsoft.com/office/drawing/2014/chart" uri="{C3380CC4-5D6E-409C-BE32-E72D297353CC}">
              <c16:uniqueId val="{00000000-C67E-48E7-AFD6-7929B24D49F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67E-48E7-AFD6-7929B24D49FF}"/>
            </c:ext>
          </c:extLst>
        </c:ser>
        <c:ser>
          <c:idx val="2"/>
          <c:order val="2"/>
          <c:tx>
            <c:strRef>
              <c:f>データシート!$A$29</c:f>
              <c:strCache>
                <c:ptCount val="1"/>
                <c:pt idx="0">
                  <c:v>漁業集落排水事業特別会計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0.11</c:v>
                </c:pt>
                <c:pt idx="2">
                  <c:v>#N/A</c:v>
                </c:pt>
                <c:pt idx="3">
                  <c:v>0.1</c:v>
                </c:pt>
                <c:pt idx="4">
                  <c:v>#N/A</c:v>
                </c:pt>
                <c:pt idx="5">
                  <c:v>0.09</c:v>
                </c:pt>
                <c:pt idx="6">
                  <c:v>#N/A</c:v>
                </c:pt>
                <c:pt idx="7">
                  <c:v>0.08</c:v>
                </c:pt>
                <c:pt idx="8">
                  <c:v>#N/A</c:v>
                </c:pt>
                <c:pt idx="9">
                  <c:v>0.09</c:v>
                </c:pt>
              </c:numCache>
            </c:numRef>
          </c:val>
          <c:extLst>
            <c:ext xmlns:c16="http://schemas.microsoft.com/office/drawing/2014/chart" uri="{C3380CC4-5D6E-409C-BE32-E72D297353CC}">
              <c16:uniqueId val="{00000002-C67E-48E7-AFD6-7929B24D49FF}"/>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0.14000000000000001</c:v>
                </c:pt>
                <c:pt idx="2">
                  <c:v>#N/A</c:v>
                </c:pt>
                <c:pt idx="3">
                  <c:v>0.12</c:v>
                </c:pt>
                <c:pt idx="4">
                  <c:v>#N/A</c:v>
                </c:pt>
                <c:pt idx="5">
                  <c:v>0</c:v>
                </c:pt>
                <c:pt idx="6">
                  <c:v>#N/A</c:v>
                </c:pt>
                <c:pt idx="7">
                  <c:v>7.0000000000000007E-2</c:v>
                </c:pt>
                <c:pt idx="8">
                  <c:v>#N/A</c:v>
                </c:pt>
                <c:pt idx="9">
                  <c:v>0.14000000000000001</c:v>
                </c:pt>
              </c:numCache>
            </c:numRef>
          </c:val>
          <c:extLst>
            <c:ext xmlns:c16="http://schemas.microsoft.com/office/drawing/2014/chart" uri="{C3380CC4-5D6E-409C-BE32-E72D297353CC}">
              <c16:uniqueId val="{00000003-C67E-48E7-AFD6-7929B24D49FF}"/>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0.08</c:v>
                </c:pt>
                <c:pt idx="2">
                  <c:v>#N/A</c:v>
                </c:pt>
                <c:pt idx="3">
                  <c:v>0</c:v>
                </c:pt>
                <c:pt idx="4">
                  <c:v>#N/A</c:v>
                </c:pt>
                <c:pt idx="5">
                  <c:v>0.09</c:v>
                </c:pt>
                <c:pt idx="6">
                  <c:v>#N/A</c:v>
                </c:pt>
                <c:pt idx="7">
                  <c:v>0.2</c:v>
                </c:pt>
                <c:pt idx="8">
                  <c:v>#N/A</c:v>
                </c:pt>
                <c:pt idx="9">
                  <c:v>0.28000000000000003</c:v>
                </c:pt>
              </c:numCache>
            </c:numRef>
          </c:val>
          <c:extLst>
            <c:ext xmlns:c16="http://schemas.microsoft.com/office/drawing/2014/chart" uri="{C3380CC4-5D6E-409C-BE32-E72D297353CC}">
              <c16:uniqueId val="{00000004-C67E-48E7-AFD6-7929B24D49FF}"/>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3.13</c:v>
                </c:pt>
                <c:pt idx="2">
                  <c:v>#N/A</c:v>
                </c:pt>
                <c:pt idx="3">
                  <c:v>2.87</c:v>
                </c:pt>
                <c:pt idx="4">
                  <c:v>#N/A</c:v>
                </c:pt>
                <c:pt idx="5">
                  <c:v>3.07</c:v>
                </c:pt>
                <c:pt idx="6">
                  <c:v>#N/A</c:v>
                </c:pt>
                <c:pt idx="7">
                  <c:v>0.67</c:v>
                </c:pt>
                <c:pt idx="8">
                  <c:v>#N/A</c:v>
                </c:pt>
                <c:pt idx="9">
                  <c:v>0.73</c:v>
                </c:pt>
              </c:numCache>
            </c:numRef>
          </c:val>
          <c:extLst>
            <c:ext xmlns:c16="http://schemas.microsoft.com/office/drawing/2014/chart" uri="{C3380CC4-5D6E-409C-BE32-E72D297353CC}">
              <c16:uniqueId val="{00000005-C67E-48E7-AFD6-7929B24D49FF}"/>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1.02</c:v>
                </c:pt>
                <c:pt idx="2">
                  <c:v>#N/A</c:v>
                </c:pt>
                <c:pt idx="3">
                  <c:v>1.03</c:v>
                </c:pt>
                <c:pt idx="4">
                  <c:v>#N/A</c:v>
                </c:pt>
                <c:pt idx="5">
                  <c:v>1.72</c:v>
                </c:pt>
                <c:pt idx="6">
                  <c:v>#N/A</c:v>
                </c:pt>
                <c:pt idx="7">
                  <c:v>0.84</c:v>
                </c:pt>
                <c:pt idx="8">
                  <c:v>#N/A</c:v>
                </c:pt>
                <c:pt idx="9">
                  <c:v>1.4</c:v>
                </c:pt>
              </c:numCache>
            </c:numRef>
          </c:val>
          <c:extLst>
            <c:ext xmlns:c16="http://schemas.microsoft.com/office/drawing/2014/chart" uri="{C3380CC4-5D6E-409C-BE32-E72D297353CC}">
              <c16:uniqueId val="{00000006-C67E-48E7-AFD6-7929B24D49FF}"/>
            </c:ext>
          </c:extLst>
        </c:ser>
        <c:ser>
          <c:idx val="7"/>
          <c:order val="7"/>
          <c:tx>
            <c:strRef>
              <c:f>データシート!$A$34</c:f>
              <c:strCache>
                <c:ptCount val="1"/>
                <c:pt idx="0">
                  <c:v>介護保険特別会計（サービス事業勘定）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0.43</c:v>
                </c:pt>
                <c:pt idx="2">
                  <c:v>#N/A</c:v>
                </c:pt>
                <c:pt idx="3">
                  <c:v>0.56000000000000005</c:v>
                </c:pt>
                <c:pt idx="4">
                  <c:v>#N/A</c:v>
                </c:pt>
                <c:pt idx="5">
                  <c:v>0.89</c:v>
                </c:pt>
                <c:pt idx="6">
                  <c:v>#N/A</c:v>
                </c:pt>
                <c:pt idx="7">
                  <c:v>1.06</c:v>
                </c:pt>
                <c:pt idx="8">
                  <c:v>#N/A</c:v>
                </c:pt>
                <c:pt idx="9">
                  <c:v>1.59</c:v>
                </c:pt>
              </c:numCache>
            </c:numRef>
          </c:val>
          <c:extLst>
            <c:ext xmlns:c16="http://schemas.microsoft.com/office/drawing/2014/chart" uri="{C3380CC4-5D6E-409C-BE32-E72D297353CC}">
              <c16:uniqueId val="{00000007-C67E-48E7-AFD6-7929B24D49F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4.92</c:v>
                </c:pt>
                <c:pt idx="2">
                  <c:v>#N/A</c:v>
                </c:pt>
                <c:pt idx="3">
                  <c:v>4.54</c:v>
                </c:pt>
                <c:pt idx="4">
                  <c:v>#N/A</c:v>
                </c:pt>
                <c:pt idx="5">
                  <c:v>4.1900000000000004</c:v>
                </c:pt>
                <c:pt idx="6">
                  <c:v>#N/A</c:v>
                </c:pt>
                <c:pt idx="7">
                  <c:v>5.16</c:v>
                </c:pt>
                <c:pt idx="8">
                  <c:v>#N/A</c:v>
                </c:pt>
                <c:pt idx="9">
                  <c:v>5.4</c:v>
                </c:pt>
              </c:numCache>
            </c:numRef>
          </c:val>
          <c:extLst>
            <c:ext xmlns:c16="http://schemas.microsoft.com/office/drawing/2014/chart" uri="{C3380CC4-5D6E-409C-BE32-E72D297353CC}">
              <c16:uniqueId val="{00000008-C67E-48E7-AFD6-7929B24D49FF}"/>
            </c:ext>
          </c:extLst>
        </c:ser>
        <c:ser>
          <c:idx val="9"/>
          <c:order val="9"/>
          <c:tx>
            <c:strRef>
              <c:f>データシート!$A$36</c:f>
              <c:strCache>
                <c:ptCount val="1"/>
                <c:pt idx="0">
                  <c:v>国民健康保険病院事業会計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11.4</c:v>
                </c:pt>
                <c:pt idx="2">
                  <c:v>#N/A</c:v>
                </c:pt>
                <c:pt idx="3">
                  <c:v>11.41</c:v>
                </c:pt>
                <c:pt idx="4">
                  <c:v>#N/A</c:v>
                </c:pt>
                <c:pt idx="5">
                  <c:v>10.210000000000001</c:v>
                </c:pt>
                <c:pt idx="6">
                  <c:v>#N/A</c:v>
                </c:pt>
                <c:pt idx="7">
                  <c:v>10.01</c:v>
                </c:pt>
                <c:pt idx="8">
                  <c:v>#N/A</c:v>
                </c:pt>
                <c:pt idx="9">
                  <c:v>8.6300000000000008</c:v>
                </c:pt>
              </c:numCache>
            </c:numRef>
          </c:val>
          <c:extLst>
            <c:ext xmlns:c16="http://schemas.microsoft.com/office/drawing/2014/chart" uri="{C3380CC4-5D6E-409C-BE32-E72D297353CC}">
              <c16:uniqueId val="{00000009-C67E-48E7-AFD6-7929B24D49F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534</c:v>
                </c:pt>
                <c:pt idx="5">
                  <c:v>538</c:v>
                </c:pt>
                <c:pt idx="8">
                  <c:v>559</c:v>
                </c:pt>
                <c:pt idx="11">
                  <c:v>544</c:v>
                </c:pt>
                <c:pt idx="14">
                  <c:v>522</c:v>
                </c:pt>
              </c:numCache>
            </c:numRef>
          </c:val>
          <c:extLst>
            <c:ext xmlns:c16="http://schemas.microsoft.com/office/drawing/2014/chart" uri="{C3380CC4-5D6E-409C-BE32-E72D297353CC}">
              <c16:uniqueId val="{00000000-0AEF-4DD3-8652-B91C75733A2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AEF-4DD3-8652-B91C75733A2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AEF-4DD3-8652-B91C75733A2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1</c:v>
                </c:pt>
                <c:pt idx="9">
                  <c:v>2</c:v>
                </c:pt>
                <c:pt idx="12">
                  <c:v>2</c:v>
                </c:pt>
              </c:numCache>
            </c:numRef>
          </c:val>
          <c:extLst>
            <c:ext xmlns:c16="http://schemas.microsoft.com/office/drawing/2014/chart" uri="{C3380CC4-5D6E-409C-BE32-E72D297353CC}">
              <c16:uniqueId val="{00000003-0AEF-4DD3-8652-B91C75733A2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129</c:v>
                </c:pt>
                <c:pt idx="3">
                  <c:v>129</c:v>
                </c:pt>
                <c:pt idx="6">
                  <c:v>134</c:v>
                </c:pt>
                <c:pt idx="9">
                  <c:v>135</c:v>
                </c:pt>
                <c:pt idx="12">
                  <c:v>126</c:v>
                </c:pt>
              </c:numCache>
            </c:numRef>
          </c:val>
          <c:extLst>
            <c:ext xmlns:c16="http://schemas.microsoft.com/office/drawing/2014/chart" uri="{C3380CC4-5D6E-409C-BE32-E72D297353CC}">
              <c16:uniqueId val="{00000004-0AEF-4DD3-8652-B91C75733A2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AEF-4DD3-8652-B91C75733A2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AEF-4DD3-8652-B91C75733A2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468</c:v>
                </c:pt>
                <c:pt idx="3">
                  <c:v>481</c:v>
                </c:pt>
                <c:pt idx="6">
                  <c:v>487</c:v>
                </c:pt>
                <c:pt idx="9">
                  <c:v>473</c:v>
                </c:pt>
                <c:pt idx="12">
                  <c:v>478</c:v>
                </c:pt>
              </c:numCache>
            </c:numRef>
          </c:val>
          <c:extLst>
            <c:ext xmlns:c16="http://schemas.microsoft.com/office/drawing/2014/chart" uri="{C3380CC4-5D6E-409C-BE32-E72D297353CC}">
              <c16:uniqueId val="{00000007-0AEF-4DD3-8652-B91C75733A2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63</c:v>
                </c:pt>
                <c:pt idx="2">
                  <c:v>#N/A</c:v>
                </c:pt>
                <c:pt idx="3">
                  <c:v>#N/A</c:v>
                </c:pt>
                <c:pt idx="4">
                  <c:v>72</c:v>
                </c:pt>
                <c:pt idx="5">
                  <c:v>#N/A</c:v>
                </c:pt>
                <c:pt idx="6">
                  <c:v>#N/A</c:v>
                </c:pt>
                <c:pt idx="7">
                  <c:v>63</c:v>
                </c:pt>
                <c:pt idx="8">
                  <c:v>#N/A</c:v>
                </c:pt>
                <c:pt idx="9">
                  <c:v>#N/A</c:v>
                </c:pt>
                <c:pt idx="10">
                  <c:v>66</c:v>
                </c:pt>
                <c:pt idx="11">
                  <c:v>#N/A</c:v>
                </c:pt>
                <c:pt idx="12">
                  <c:v>#N/A</c:v>
                </c:pt>
                <c:pt idx="13">
                  <c:v>84</c:v>
                </c:pt>
                <c:pt idx="14">
                  <c:v>#N/A</c:v>
                </c:pt>
              </c:numCache>
            </c:numRef>
          </c:val>
          <c:smooth val="0"/>
          <c:extLst>
            <c:ext xmlns:c16="http://schemas.microsoft.com/office/drawing/2014/chart" uri="{C3380CC4-5D6E-409C-BE32-E72D297353CC}">
              <c16:uniqueId val="{00000008-0AEF-4DD3-8652-B91C75733A2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4014</c:v>
                </c:pt>
                <c:pt idx="5">
                  <c:v>3983</c:v>
                </c:pt>
                <c:pt idx="8">
                  <c:v>3904</c:v>
                </c:pt>
                <c:pt idx="11">
                  <c:v>3789</c:v>
                </c:pt>
                <c:pt idx="14">
                  <c:v>3968</c:v>
                </c:pt>
              </c:numCache>
            </c:numRef>
          </c:val>
          <c:extLst>
            <c:ext xmlns:c16="http://schemas.microsoft.com/office/drawing/2014/chart" uri="{C3380CC4-5D6E-409C-BE32-E72D297353CC}">
              <c16:uniqueId val="{00000000-3516-4F5A-B769-45C2D51EC79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438</c:v>
                </c:pt>
                <c:pt idx="5">
                  <c:v>394</c:v>
                </c:pt>
                <c:pt idx="8">
                  <c:v>485</c:v>
                </c:pt>
                <c:pt idx="11">
                  <c:v>385</c:v>
                </c:pt>
                <c:pt idx="14">
                  <c:v>361</c:v>
                </c:pt>
              </c:numCache>
            </c:numRef>
          </c:val>
          <c:extLst>
            <c:ext xmlns:c16="http://schemas.microsoft.com/office/drawing/2014/chart" uri="{C3380CC4-5D6E-409C-BE32-E72D297353CC}">
              <c16:uniqueId val="{00000001-3516-4F5A-B769-45C2D51EC79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3786</c:v>
                </c:pt>
                <c:pt idx="5">
                  <c:v>4242</c:v>
                </c:pt>
                <c:pt idx="8">
                  <c:v>4592</c:v>
                </c:pt>
                <c:pt idx="11">
                  <c:v>4684</c:v>
                </c:pt>
                <c:pt idx="14">
                  <c:v>4988</c:v>
                </c:pt>
              </c:numCache>
            </c:numRef>
          </c:val>
          <c:extLst>
            <c:ext xmlns:c16="http://schemas.microsoft.com/office/drawing/2014/chart" uri="{C3380CC4-5D6E-409C-BE32-E72D297353CC}">
              <c16:uniqueId val="{00000002-3516-4F5A-B769-45C2D51EC79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516-4F5A-B769-45C2D51EC79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516-4F5A-B769-45C2D51EC79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516-4F5A-B769-45C2D51EC79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802</c:v>
                </c:pt>
                <c:pt idx="3">
                  <c:v>776</c:v>
                </c:pt>
                <c:pt idx="6">
                  <c:v>761</c:v>
                </c:pt>
                <c:pt idx="9">
                  <c:v>710</c:v>
                </c:pt>
                <c:pt idx="12">
                  <c:v>728</c:v>
                </c:pt>
              </c:numCache>
            </c:numRef>
          </c:val>
          <c:extLst>
            <c:ext xmlns:c16="http://schemas.microsoft.com/office/drawing/2014/chart" uri="{C3380CC4-5D6E-409C-BE32-E72D297353CC}">
              <c16:uniqueId val="{00000006-3516-4F5A-B769-45C2D51EC79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9</c:v>
                </c:pt>
                <c:pt idx="3">
                  <c:v>8</c:v>
                </c:pt>
                <c:pt idx="6">
                  <c:v>7</c:v>
                </c:pt>
                <c:pt idx="9">
                  <c:v>5</c:v>
                </c:pt>
                <c:pt idx="12">
                  <c:v>4</c:v>
                </c:pt>
              </c:numCache>
            </c:numRef>
          </c:val>
          <c:extLst>
            <c:ext xmlns:c16="http://schemas.microsoft.com/office/drawing/2014/chart" uri="{C3380CC4-5D6E-409C-BE32-E72D297353CC}">
              <c16:uniqueId val="{00000007-3516-4F5A-B769-45C2D51EC79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1286</c:v>
                </c:pt>
                <c:pt idx="3">
                  <c:v>1234</c:v>
                </c:pt>
                <c:pt idx="6">
                  <c:v>1156</c:v>
                </c:pt>
                <c:pt idx="9">
                  <c:v>1076</c:v>
                </c:pt>
                <c:pt idx="12">
                  <c:v>1010</c:v>
                </c:pt>
              </c:numCache>
            </c:numRef>
          </c:val>
          <c:extLst>
            <c:ext xmlns:c16="http://schemas.microsoft.com/office/drawing/2014/chart" uri="{C3380CC4-5D6E-409C-BE32-E72D297353CC}">
              <c16:uniqueId val="{00000008-3516-4F5A-B769-45C2D51EC79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2</c:v>
                </c:pt>
                <c:pt idx="12">
                  <c:v>0</c:v>
                </c:pt>
              </c:numCache>
            </c:numRef>
          </c:val>
          <c:extLst>
            <c:ext xmlns:c16="http://schemas.microsoft.com/office/drawing/2014/chart" uri="{C3380CC4-5D6E-409C-BE32-E72D297353CC}">
              <c16:uniqueId val="{00000009-3516-4F5A-B769-45C2D51EC79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3789</c:v>
                </c:pt>
                <c:pt idx="3">
                  <c:v>3614</c:v>
                </c:pt>
                <c:pt idx="6">
                  <c:v>3508</c:v>
                </c:pt>
                <c:pt idx="9">
                  <c:v>3536</c:v>
                </c:pt>
                <c:pt idx="12">
                  <c:v>3856</c:v>
                </c:pt>
              </c:numCache>
            </c:numRef>
          </c:val>
          <c:extLst>
            <c:ext xmlns:c16="http://schemas.microsoft.com/office/drawing/2014/chart" uri="{C3380CC4-5D6E-409C-BE32-E72D297353CC}">
              <c16:uniqueId val="{0000000A-3516-4F5A-B769-45C2D51EC79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516-4F5A-B769-45C2D51EC79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496</c:v>
                </c:pt>
                <c:pt idx="1">
                  <c:v>497</c:v>
                </c:pt>
                <c:pt idx="2">
                  <c:v>498</c:v>
                </c:pt>
              </c:numCache>
            </c:numRef>
          </c:val>
          <c:extLst>
            <c:ext xmlns:c16="http://schemas.microsoft.com/office/drawing/2014/chart" uri="{C3380CC4-5D6E-409C-BE32-E72D297353CC}">
              <c16:uniqueId val="{00000000-B077-40AC-AFF5-EDC47F91B36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1845</c:v>
                </c:pt>
                <c:pt idx="1">
                  <c:v>1762</c:v>
                </c:pt>
                <c:pt idx="2">
                  <c:v>1769</c:v>
                </c:pt>
              </c:numCache>
            </c:numRef>
          </c:val>
          <c:extLst>
            <c:ext xmlns:c16="http://schemas.microsoft.com/office/drawing/2014/chart" uri="{C3380CC4-5D6E-409C-BE32-E72D297353CC}">
              <c16:uniqueId val="{00000001-B077-40AC-AFF5-EDC47F91B36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2050</c:v>
                </c:pt>
                <c:pt idx="1">
                  <c:v>2363</c:v>
                </c:pt>
                <c:pt idx="2">
                  <c:v>2618</c:v>
                </c:pt>
              </c:numCache>
            </c:numRef>
          </c:val>
          <c:extLst>
            <c:ext xmlns:c16="http://schemas.microsoft.com/office/drawing/2014/chart" uri="{C3380CC4-5D6E-409C-BE32-E72D297353CC}">
              <c16:uniqueId val="{00000002-B077-40AC-AFF5-EDC47F91B36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{88517960-023F-4464-B10E-0B4FBE792330}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5F6A-448C-94C1-5806CF215DD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{CC431DA7-160B-4202-A1A1-07E127FAF5E4}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F6A-448C-94C1-5806CF215DD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{EBE5DDF7-11AF-43BA-92CB-AA5262F8F2B9}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F6A-448C-94C1-5806CF215DD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{94018098-06CD-4D5C-A265-86D1C263FF6E}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F6A-448C-94C1-5806CF215DD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{0898E9DB-C211-46DD-91A0-B99224264026}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F6A-448C-94C1-5806CF215DD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{AEB82C95-C29C-4ACE-AB25-954B0C91F4C0}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5F6A-448C-94C1-5806CF215DD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{D7F8E3A9-B6EB-42C5-8F77-6A5A3B95F523}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5F6A-448C-94C1-5806CF215DD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{7A5BAD25-FDF5-42A0-BA1A-3FD8D524DEE4}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5F6A-448C-94C1-5806CF215DD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{A8E4902E-679D-4C4D-BBF9-3B5F9FA6EFA6}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5F6A-448C-94C1-5806CF215DD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c:v>
                </c:pt>
                <c:pt idx="8">
                  <c:v>54.6</c:v>
                </c:pt>
                <c:pt idx="16">
                  <c:v>55.8</c:v>
                </c:pt>
                <c:pt idx="24">
                  <c:v>56.2</c:v>
                </c:pt>
                <c:pt idx="32">
                  <c:v>55.6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F6A-448C-94C1-5806CF215DD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{F565ECDE-6606-43F7-B54C-D0D72FCBD7F2}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5F6A-448C-94C1-5806CF215DD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{C5CBC377-9472-4BD4-8C50-8E8209A7C981}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F6A-448C-94C1-5806CF215DD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{9EB72C4D-DD23-43DC-B9D0-DBC30ECC0C26}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F6A-448C-94C1-5806CF215DD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{CE5FB7B4-D6AD-457E-AE74-25581D95293E}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F6A-448C-94C1-5806CF215DD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{D83CA5C1-A499-4EE7-BEF3-B2622C45DCD2}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F6A-448C-94C1-5806CF215DD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{31DCF7FC-60AD-4BE5-9021-EA5D9F21A45A}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5F6A-448C-94C1-5806CF215DD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{18489F9B-C5DF-40F2-94CA-AB41523B3030}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5F6A-448C-94C1-5806CF215DD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{F364AC28-20D3-4F22-B706-B94C1C651740}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5F6A-448C-94C1-5806CF215DD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{686E46BE-4D26-4F35-BEC8-C9E73C391FD6}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5F6A-448C-94C1-5806CF215DD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55.8</c:v>
                </c:pt>
                <c:pt idx="8">
                  <c:v>57.5</c:v>
                </c:pt>
                <c:pt idx="16">
                  <c:v>58.4</c:v>
                </c:pt>
                <c:pt idx="24">
                  <c:v>61.8</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F6A-448C-94C1-5806CF215DD0}"/>
            </c:ext>
          </c:extLst>
        </c:ser>
        <c:dLbls>
          <c:showLegendKey val="0"/>
          <c:showVal val="1"/>
          <c:showCatName val="0"/>
          <c:showSerName val="0"/>
          <c:showPercent val="0"/>
          <c:showBubbleSize val="0"/>
        </c:dLbls>
        <c:axId val="46179840"/>
        <c:axId val="46181760"/>
      </c:scatterChart>
      <c:valAx>
        <c:axId val="46179840"/>
        <c:scaling>
          <c:orientation val="minMax"/>
          <c:max val="62.9"/>
          <c:min val="5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{E7711C48-EEB6-440A-86F7-019D31F5A48F}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6696-4C72-8740-BFA01A48686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{F9D2D847-4413-4497-B3CD-3E4083C77668}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696-4C72-8740-BFA01A48686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{F19D9988-9D99-4C5F-A568-54D2D9AF5BBD}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696-4C72-8740-BFA01A48686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{0350A376-A937-4DC0-A735-E89D3B4F61D8}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696-4C72-8740-BFA01A48686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{75968B9B-0768-4763-BBB1-619BEC2A2704}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696-4C72-8740-BFA01A486867}"/>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{E651E5E8-E80C-4C9F-9258-A48D38D44F01}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6696-4C72-8740-BFA01A486867}"/>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{9D83B43D-0987-4677-A492-95CA5F1CA6F9}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6696-4C72-8740-BFA01A486867}"/>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{606E4A98-583E-4DCF-B3E6-90D677575FA0}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6696-4C72-8740-BFA01A486867}"/>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{45B4CE75-EC1D-47CC-8AB7-DEFB0ECE1290}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6696-4C72-8740-BFA01A48686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3.9</c:v>
                </c:pt>
                <c:pt idx="8">
                  <c:v>3.7</c:v>
                </c:pt>
                <c:pt idx="16">
                  <c:v>3.4</c:v>
                </c:pt>
                <c:pt idx="24">
                  <c:v>3.5</c:v>
                </c:pt>
                <c:pt idx="32">
                  <c:v>3.8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696-4C72-8740-BFA01A48686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{B5A7D8C4-D7BA-47D0-9975-8B3D5B5733D4}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6696-4C72-8740-BFA01A48686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{5A9D3EF8-9D34-40F4-BCD7-3E63AC257567}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696-4C72-8740-BFA01A48686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{8DFD2394-D0CE-4989-8610-B5015CB1727A}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696-4C72-8740-BFA01A48686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{B568C349-B2B6-4F48-8545-210BFE0C8BFE}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696-4C72-8740-BFA01A48686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{0C93F75E-0094-48DB-B645-A82AAFC19EC9}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696-4C72-8740-BFA01A486867}"/>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{3BD9AA31-5E28-48D3-AAFF-B2C0D38FCC5C}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6696-4C72-8740-BFA01A486867}"/>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{CC725602-9EC5-4A8A-B98B-A2C5ABA22790}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6696-4C72-8740-BFA01A486867}"/>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{2BB17482-1085-4CC7-8254-A1200C0EF61C}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6696-4C72-8740-BFA01A486867}"/>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{9AF08B1F-CD63-4C36-B1E7-CB69E82EA3CE}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6696-4C72-8740-BFA01A48686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c:v>
                </c:pt>
                <c:pt idx="16">
                  <c:v>5.6</c:v>
                </c:pt>
                <c:pt idx="24">
                  <c:v>5.3</c:v>
                </c:pt>
                <c:pt idx="32">
                  <c:v>5.8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696-4C72-8740-BFA01A486867}"/>
            </c:ext>
          </c:extLst>
        </c:ser>
        <c:dLbls>
          <c:showLegendKey val="0"/>
          <c:showVal val="1"/>
          <c:showCatName val="0"/>
          <c:showSerName val="0"/>
          <c:showPercent val="0"/>
          <c:showBubbleSize val="0"/>
        </c:dLbls>
        <c:axId val="84219776"/>
        <c:axId val="84234240"/>
      </c:scatterChart>
      <c:valAx>
        <c:axId val="84219776"/>
        <c:scaling>
          <c:orientation val="minMax"/>
          <c:max val="7.3999999999999995"/>
          <c:min val="5.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北海道乙部町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地方債については、財政規模に見合った事業を実施し、発行の抑制を図ってきた。残高は、平成</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16</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年度末をピークに減少しており、近年は繰上償還を実施し、後年度の負担軽減を図っている。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また、地方債発行については、交付税算入率の高い地方債を優先的に活用してきたため、算入公債費に反映され、実質公債費比率を抑制することができている。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今後、大型事業が続いていくため、地方債の残高、償還額が増加することが予想されるが、良質な地方債を活用し、引き続き適正な水準の維持に努めていく。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当町では満期一括償還地方債がないため、積み立てを行っていない。</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北海道乙部町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将来負担額より充当可能な財源等が上回っているため、将来負担比率は発生していない状況にある。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分子である地方債の残高等は、平成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年度末をピークに年々減少してきたが、今後、数年間は大型事業が計画されているため増加することが想定される。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公共施設等総合管理計画に基づきインフラの更新、施設の長寿命化、集約化・複合化を図りながら、将来的な負担に備えるため、特目基金をはじめとする財源を確保し、交付税算入の大きい地方債の活用など財政の健全化を維持するよう努めていく。</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北海道乙部町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基金全体では、約２億６千万円の増加となっている。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特目基金の公共施設整備基金に、今後の公共施設の維持・整備のため２億円、ふるさと創生事業推進基金は、ふるさと寄附のうち返礼品経費を控除した５</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７００万円を積み立てした。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取崩しでは、減債基金が繰上償還の財源として、６</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３００万円、漁業振興基金は、８１０万円を取り崩した。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基金全体としては、一定程度の金額を保有しているが、特目基金については、今後の公共施設等の維持・更新費用など将来負担の軽減を図るため、積立をしていく予定である。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減債基金については、町債残高、交付税算入額とのバランスを図りながら、後年度負担の軽減を図るため繰上償還の財源として取崩しを実施しているが、今後、特養の建替えにあたり交付税算入のない事業債を活用する予定であることから、当年度の財政状況をみながら積立をしていく予定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ふるさと寄附については、近年、増加傾向にあったが、高止まりが想定され、返礼品など必要経費を除いた額を、積み増しし、今後、基金の活用について検討していく。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公共施設等整備基金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公共用又は公用施設等の整備に要する費用に充てるため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ふるさと創生事業推進基金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地域づくり事業やふるさと寄附返礼品に充てるため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地域福祉基金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地域福祉の増進のための事業に充てるため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漁業振興基金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漁業の振興を図るための事業に充てるため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ゆりの里活性化センター浴室維持運営基金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ゆりの里活性化センターの浴室維持運営に充てるため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公共施設等整備基金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今後の公共施設の維持、更新等に備え積み立てをしている。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ふるさと創生事業推進基金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ふるさと寄附のうち返礼経費を除いた額を積み増ししたため増加した。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漁業振興基金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栽培漁業等の補助金の財源として基金の取り崩しをしたため。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公共施設等整備基金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公共施設更新の財源を確保する観点から、財政運営に支障がない範囲で引き続き積立を予定している。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ふるさと創生事業推進基金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ふるさと寄附のうち経費を控除した額を積立てしているが、今後、各施策への活用を検討する。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地域福祉基金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運用益を福祉事業に活用しており、元本の積立、取崩しの予定はない。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漁業振興基金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漁家経営の安定を図るため、栽培漁業等へ基金を活用した事業補助を図っていく。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ゆりの里基金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当温泉施設の維持管理費として、臨時的な経費に活用していく。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財政調整基金については、標準財政規模の２０％程度（５億円）を目安としており、現在は、一定程度確保されているため、運用益のみの積立となっている。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上記同様、目安の金額を確保しているため、積立の予定はないが、予算不足や災害時等には取り崩して対応することとなる。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地方債の繰上償還のため、６</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３００万円を取り崩ししたが、今後、特養の建替えで交付税算入のない地方債を活用する予定であるため、償還にあてる財源として、７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０００万円を積立した。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債費の将来負担を軽減する観点から積立をしてきたが、地方債残高と交付税算入のバランス（実質公債費負担）を考慮すると、一定程度の額を保有している。今後も後年度負担の平準化を図るため繰上償還の財源として活用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また、特養の建替えにあたって、交付税算入のない地方債も活用することとなるため、償還の財源として積立も検討していく。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149858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283970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418082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552194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686306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149858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北海道乙部町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3,625
3,607
162.59
4,449,090
4,323,148
124,972
2,313,562
3,855,799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31959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年後までに、施設保有面積を</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35</a:t>
          </a:r>
          <a:r>
            <a:rPr kumimoji="1" lang="ja-JP" altLang="en-US" sz="1100">
              <a:latin typeface="ＭＳ Ｐゴシック" panose="020B0600070205080204" pitchFamily="50" charset="-128"/>
              <a:ea typeface="ＭＳ Ｐゴシック" panose="020B0600070205080204" pitchFamily="50" charset="-128"/>
            </a:rPr>
            <a:t>％削減する目標を掲げ、老朽化した施設の集約化、複合化等の検討を進める。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有形固定資産減価償却率については、長寿命化を図っている施設もあり、経年により上昇傾向にあるものの当計画（現行）に基づいた維持管理を適切に進めていく。なお、令和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年度に公共施設等総合管理計画の改訂が予定されているため、今後はその改訂される計画に基づき、適正な維持管理を進める。</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21516" y="68638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127125" y="665307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772811" y="656308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127125" y="6352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772811" y="626227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127125" y="605145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772811" y="595765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127125" y="575065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772811" y="565685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127125" y="5449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772811" y="5356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127125" y="514522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772811" y="50552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81552</xdr:rowOff>
    </xdr:from>
    <xdr:to>
      <xdr:col>23</xdr:col>
      <xdr:colOff>85090</xdr:colOff>
      <xdr:row>33</xdr:row>
      <xdr:rowOff>164465</xdr:rowOff>
    </xdr:to>
    <xdr:cxnSp macro="">
      <xdr:nvCxnSpPr>
        <xdr:cNvPr id="77" name="直線コネクタ 76"/>
        <xdr:cNvCxnSpPr/>
      </xdr:nvCxnSpPr>
      <xdr:spPr>
        <a:xfrm flipV="1">
          <a:off x="4206240" y="5194572"/>
          <a:ext cx="1270" cy="1256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168292</xdr:rowOff>
    </xdr:from>
    <xdr:ext cx="405111" cy="259045"/>
    <xdr:sp macro="" textlink="">
      <xdr:nvSpPr>
        <xdr:cNvPr id="78" name="有形固定資産減価償却率最小値テキスト"/>
        <xdr:cNvSpPr txBox="1"/>
      </xdr:nvSpPr>
      <xdr:spPr>
        <a:xfrm>
          <a:off x="4258945" y="645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164465</xdr:rowOff>
    </xdr:from>
    <xdr:to>
      <xdr:col>23</xdr:col>
      <xdr:colOff>174625</xdr:colOff>
      <xdr:row>33</xdr:row>
      <xdr:rowOff>164465</xdr:rowOff>
    </xdr:to>
    <xdr:cxnSp macro="">
      <xdr:nvCxnSpPr>
        <xdr:cNvPr id="79" name="直線コネクタ 78"/>
        <xdr:cNvCxnSpPr/>
      </xdr:nvCxnSpPr>
      <xdr:spPr>
        <a:xfrm>
          <a:off x="4119245" y="645096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28229</xdr:rowOff>
    </xdr:from>
    <xdr:ext cx="405111" cy="259045"/>
    <xdr:sp macro="" textlink="">
      <xdr:nvSpPr>
        <xdr:cNvPr id="80" name="有形固定資産減価償却率最大値テキスト"/>
        <xdr:cNvSpPr txBox="1"/>
      </xdr:nvSpPr>
      <xdr:spPr>
        <a:xfrm>
          <a:off x="4258945" y="4973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81552</xdr:rowOff>
    </xdr:from>
    <xdr:to>
      <xdr:col>23</xdr:col>
      <xdr:colOff>174625</xdr:colOff>
      <xdr:row>26</xdr:row>
      <xdr:rowOff>81552</xdr:rowOff>
    </xdr:to>
    <xdr:cxnSp macro="">
      <xdr:nvCxnSpPr>
        <xdr:cNvPr id="81" name="直線コネクタ 80"/>
        <xdr:cNvCxnSpPr/>
      </xdr:nvCxnSpPr>
      <xdr:spPr>
        <a:xfrm>
          <a:off x="4119245" y="519457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133276</xdr:rowOff>
    </xdr:from>
    <xdr:ext cx="405111" cy="259045"/>
    <xdr:sp macro="" textlink="">
      <xdr:nvSpPr>
        <xdr:cNvPr id="82" name="有形固定資産減価償却率平均値テキスト"/>
        <xdr:cNvSpPr txBox="1"/>
      </xdr:nvSpPr>
      <xdr:spPr>
        <a:xfrm>
          <a:off x="4258945" y="5749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154849</xdr:rowOff>
    </xdr:from>
    <xdr:to>
      <xdr:col>23</xdr:col>
      <xdr:colOff>136525</xdr:colOff>
      <xdr:row>30</xdr:row>
      <xdr:rowOff>84999</xdr:rowOff>
    </xdr:to>
    <xdr:sp macro="" textlink="">
      <xdr:nvSpPr>
        <xdr:cNvPr id="83" name="フローチャート: 判断 82"/>
        <xdr:cNvSpPr/>
      </xdr:nvSpPr>
      <xdr:spPr>
        <a:xfrm>
          <a:off x="4157345" y="57707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139428</xdr:rowOff>
    </xdr:from>
    <xdr:to>
      <xdr:col>19</xdr:col>
      <xdr:colOff>187325</xdr:colOff>
      <xdr:row>30</xdr:row>
      <xdr:rowOff>69578</xdr:rowOff>
    </xdr:to>
    <xdr:sp macro="" textlink="">
      <xdr:nvSpPr>
        <xdr:cNvPr id="84" name="フローチャート: 判断 83"/>
        <xdr:cNvSpPr/>
      </xdr:nvSpPr>
      <xdr:spPr>
        <a:xfrm>
          <a:off x="3537585" y="57553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34562</xdr:rowOff>
    </xdr:from>
    <xdr:to>
      <xdr:col>15</xdr:col>
      <xdr:colOff>187325</xdr:colOff>
      <xdr:row>29</xdr:row>
      <xdr:rowOff>136162</xdr:rowOff>
    </xdr:to>
    <xdr:sp macro="" textlink="">
      <xdr:nvSpPr>
        <xdr:cNvPr id="85" name="フローチャート: 判断 84"/>
        <xdr:cNvSpPr/>
      </xdr:nvSpPr>
      <xdr:spPr>
        <a:xfrm>
          <a:off x="2867025" y="565050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86" name="フローチャート: 判断 85"/>
        <xdr:cNvSpPr/>
      </xdr:nvSpPr>
      <xdr:spPr>
        <a:xfrm>
          <a:off x="2196465" y="562274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125821</xdr:rowOff>
    </xdr:from>
    <xdr:to>
      <xdr:col>7</xdr:col>
      <xdr:colOff>187325</xdr:colOff>
      <xdr:row>29</xdr:row>
      <xdr:rowOff>55971</xdr:rowOff>
    </xdr:to>
    <xdr:sp macro="" textlink="">
      <xdr:nvSpPr>
        <xdr:cNvPr id="87" name="フローチャート: 判断 86"/>
        <xdr:cNvSpPr/>
      </xdr:nvSpPr>
      <xdr:spPr>
        <a:xfrm>
          <a:off x="1525905" y="557412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119652</xdr:rowOff>
    </xdr:from>
    <xdr:to>
      <xdr:col>23</xdr:col>
      <xdr:colOff>136525</xdr:colOff>
      <xdr:row>29</xdr:row>
      <xdr:rowOff>49802</xdr:rowOff>
    </xdr:to>
    <xdr:sp macro="" textlink="">
      <xdr:nvSpPr>
        <xdr:cNvPr id="93" name="楕円 92"/>
        <xdr:cNvSpPr/>
      </xdr:nvSpPr>
      <xdr:spPr>
        <a:xfrm>
          <a:off x="4157345" y="55679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142529</xdr:rowOff>
    </xdr:from>
    <xdr:ext cx="405111" cy="259045"/>
    <xdr:sp macro="" textlink="">
      <xdr:nvSpPr>
        <xdr:cNvPr id="94" name="有形固定資産減価償却率該当値テキスト"/>
        <xdr:cNvSpPr txBox="1"/>
      </xdr:nvSpPr>
      <xdr:spPr>
        <a:xfrm>
          <a:off x="4258945" y="5423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138158</xdr:rowOff>
    </xdr:from>
    <xdr:to>
      <xdr:col>19</xdr:col>
      <xdr:colOff>187325</xdr:colOff>
      <xdr:row>29</xdr:row>
      <xdr:rowOff>68308</xdr:rowOff>
    </xdr:to>
    <xdr:sp macro="" textlink="">
      <xdr:nvSpPr>
        <xdr:cNvPr id="95" name="楕円 94"/>
        <xdr:cNvSpPr/>
      </xdr:nvSpPr>
      <xdr:spPr>
        <a:xfrm>
          <a:off x="3537585" y="55864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170452</xdr:rowOff>
    </xdr:from>
    <xdr:to>
      <xdr:col>23</xdr:col>
      <xdr:colOff>85725</xdr:colOff>
      <xdr:row>29</xdr:row>
      <xdr:rowOff>17508</xdr:rowOff>
    </xdr:to>
    <xdr:cxnSp macro="">
      <xdr:nvCxnSpPr>
        <xdr:cNvPr id="96" name="直線コネクタ 95"/>
        <xdr:cNvCxnSpPr/>
      </xdr:nvCxnSpPr>
      <xdr:spPr>
        <a:xfrm flipV="1">
          <a:off x="3588385" y="5618752"/>
          <a:ext cx="61976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125821</xdr:rowOff>
    </xdr:from>
    <xdr:to>
      <xdr:col>15</xdr:col>
      <xdr:colOff>187325</xdr:colOff>
      <xdr:row>29</xdr:row>
      <xdr:rowOff>55971</xdr:rowOff>
    </xdr:to>
    <xdr:sp macro="" textlink="">
      <xdr:nvSpPr>
        <xdr:cNvPr id="97" name="楕円 96"/>
        <xdr:cNvSpPr/>
      </xdr:nvSpPr>
      <xdr:spPr>
        <a:xfrm>
          <a:off x="2867025" y="55741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5171</xdr:rowOff>
    </xdr:from>
    <xdr:to>
      <xdr:col>19</xdr:col>
      <xdr:colOff>136525</xdr:colOff>
      <xdr:row>29</xdr:row>
      <xdr:rowOff>17508</xdr:rowOff>
    </xdr:to>
    <xdr:cxnSp macro="">
      <xdr:nvCxnSpPr>
        <xdr:cNvPr id="98" name="直線コネクタ 97"/>
        <xdr:cNvCxnSpPr/>
      </xdr:nvCxnSpPr>
      <xdr:spPr>
        <a:xfrm>
          <a:off x="2917825" y="5621111"/>
          <a:ext cx="67056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88809</xdr:rowOff>
    </xdr:from>
    <xdr:to>
      <xdr:col>11</xdr:col>
      <xdr:colOff>187325</xdr:colOff>
      <xdr:row>29</xdr:row>
      <xdr:rowOff>18959</xdr:rowOff>
    </xdr:to>
    <xdr:sp macro="" textlink="">
      <xdr:nvSpPr>
        <xdr:cNvPr id="99" name="楕円 98"/>
        <xdr:cNvSpPr/>
      </xdr:nvSpPr>
      <xdr:spPr>
        <a:xfrm>
          <a:off x="2196465" y="553710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139609</xdr:rowOff>
    </xdr:from>
    <xdr:to>
      <xdr:col>15</xdr:col>
      <xdr:colOff>136525</xdr:colOff>
      <xdr:row>29</xdr:row>
      <xdr:rowOff>5171</xdr:rowOff>
    </xdr:to>
    <xdr:cxnSp macro="">
      <xdr:nvCxnSpPr>
        <xdr:cNvPr id="100" name="直線コネクタ 99"/>
        <xdr:cNvCxnSpPr/>
      </xdr:nvCxnSpPr>
      <xdr:spPr>
        <a:xfrm>
          <a:off x="2247265" y="5587909"/>
          <a:ext cx="670560" cy="3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39461</xdr:rowOff>
    </xdr:from>
    <xdr:to>
      <xdr:col>7</xdr:col>
      <xdr:colOff>187325</xdr:colOff>
      <xdr:row>28</xdr:row>
      <xdr:rowOff>141061</xdr:rowOff>
    </xdr:to>
    <xdr:sp macro="" textlink="">
      <xdr:nvSpPr>
        <xdr:cNvPr id="101" name="楕円 100"/>
        <xdr:cNvSpPr/>
      </xdr:nvSpPr>
      <xdr:spPr>
        <a:xfrm>
          <a:off x="1525905" y="548776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90261</xdr:rowOff>
    </xdr:from>
    <xdr:to>
      <xdr:col>11</xdr:col>
      <xdr:colOff>136525</xdr:colOff>
      <xdr:row>28</xdr:row>
      <xdr:rowOff>139609</xdr:rowOff>
    </xdr:to>
    <xdr:cxnSp macro="">
      <xdr:nvCxnSpPr>
        <xdr:cNvPr id="102" name="直線コネクタ 101"/>
        <xdr:cNvCxnSpPr/>
      </xdr:nvCxnSpPr>
      <xdr:spPr>
        <a:xfrm>
          <a:off x="1576705" y="5538561"/>
          <a:ext cx="67056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60705</xdr:rowOff>
    </xdr:from>
    <xdr:ext cx="405111" cy="259045"/>
    <xdr:sp macro="" textlink="">
      <xdr:nvSpPr>
        <xdr:cNvPr id="103" name="n_1aveValue有形固定資産減価償却率"/>
        <xdr:cNvSpPr txBox="1"/>
      </xdr:nvSpPr>
      <xdr:spPr>
        <a:xfrm>
          <a:off x="3395989" y="5844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127289</xdr:rowOff>
    </xdr:from>
    <xdr:ext cx="405111" cy="259045"/>
    <xdr:sp macro="" textlink="">
      <xdr:nvSpPr>
        <xdr:cNvPr id="104" name="n_2aveValue有形固定資産減価償却率"/>
        <xdr:cNvSpPr txBox="1"/>
      </xdr:nvSpPr>
      <xdr:spPr>
        <a:xfrm>
          <a:off x="2738129" y="5743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99530</xdr:rowOff>
    </xdr:from>
    <xdr:ext cx="405111" cy="259045"/>
    <xdr:sp macro="" textlink="">
      <xdr:nvSpPr>
        <xdr:cNvPr id="105" name="n_3aveValue有形固定資産減価償却率"/>
        <xdr:cNvSpPr txBox="1"/>
      </xdr:nvSpPr>
      <xdr:spPr>
        <a:xfrm>
          <a:off x="2067569" y="5715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47098</xdr:rowOff>
    </xdr:from>
    <xdr:ext cx="405111" cy="259045"/>
    <xdr:sp macro="" textlink="">
      <xdr:nvSpPr>
        <xdr:cNvPr id="106" name="n_4aveValue有形固定資産減価償却率"/>
        <xdr:cNvSpPr txBox="1"/>
      </xdr:nvSpPr>
      <xdr:spPr>
        <a:xfrm>
          <a:off x="1397009" y="5663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84835</xdr:rowOff>
    </xdr:from>
    <xdr:ext cx="405111" cy="259045"/>
    <xdr:sp macro="" textlink="">
      <xdr:nvSpPr>
        <xdr:cNvPr id="107" name="n_1mainValue有形固定資産減価償却率"/>
        <xdr:cNvSpPr txBox="1"/>
      </xdr:nvSpPr>
      <xdr:spPr>
        <a:xfrm>
          <a:off x="3395989" y="5365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72498</xdr:rowOff>
    </xdr:from>
    <xdr:ext cx="405111" cy="259045"/>
    <xdr:sp macro="" textlink="">
      <xdr:nvSpPr>
        <xdr:cNvPr id="108" name="n_2mainValue有形固定資産減価償却率"/>
        <xdr:cNvSpPr txBox="1"/>
      </xdr:nvSpPr>
      <xdr:spPr>
        <a:xfrm>
          <a:off x="2738129" y="535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35486</xdr:rowOff>
    </xdr:from>
    <xdr:ext cx="405111" cy="259045"/>
    <xdr:sp macro="" textlink="">
      <xdr:nvSpPr>
        <xdr:cNvPr id="109" name="n_3mainValue有形固定資産減価償却率"/>
        <xdr:cNvSpPr txBox="1"/>
      </xdr:nvSpPr>
      <xdr:spPr>
        <a:xfrm>
          <a:off x="2067569" y="5316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157588</xdr:rowOff>
    </xdr:from>
    <xdr:ext cx="405111" cy="259045"/>
    <xdr:sp macro="" textlink="">
      <xdr:nvSpPr>
        <xdr:cNvPr id="110" name="n_4mainValue有形固定資産減価償却率"/>
        <xdr:cNvSpPr txBox="1"/>
      </xdr:nvSpPr>
      <xdr:spPr>
        <a:xfrm>
          <a:off x="1397009" y="5270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13" name="正方形/長方形 112"/>
        <xdr:cNvSpPr/>
      </xdr:nvSpPr>
      <xdr:spPr>
        <a:xfrm>
          <a:off x="12208504" y="4507006"/>
          <a:ext cx="76328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については、類似団体内平均値を大きく下回っており、主な要因としては、年々地方債残高が減少しているほか、充当可能財源も一定程度確保しているため、実質的な将来負担（債務）が少ない状況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経常一般財源収入は、自主財源に乏しく、交付税に依存している状況にあることから、従前から行財政改革等により、経常経費の削減に努めてきている。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xdr:cNvSpPr txBox="1"/>
      </xdr:nvSpPr>
      <xdr:spPr>
        <a:xfrm>
          <a:off x="9542936" y="65116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xdr:cNvSpPr txBox="1"/>
      </xdr:nvSpPr>
      <xdr:spPr>
        <a:xfrm>
          <a:off x="9542936" y="61594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xdr:cNvSpPr txBox="1"/>
      </xdr:nvSpPr>
      <xdr:spPr>
        <a:xfrm>
          <a:off x="9542936" y="5807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9645528" y="510663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36565</xdr:rowOff>
    </xdr:to>
    <xdr:cxnSp macro="">
      <xdr:nvCxnSpPr>
        <xdr:cNvPr id="139" name="直線コネクタ 138"/>
        <xdr:cNvCxnSpPr/>
      </xdr:nvCxnSpPr>
      <xdr:spPr>
        <a:xfrm flipV="1">
          <a:off x="13027660" y="5196628"/>
          <a:ext cx="1269" cy="1461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40392</xdr:rowOff>
    </xdr:from>
    <xdr:ext cx="469744" cy="259045"/>
    <xdr:sp macro="" textlink="">
      <xdr:nvSpPr>
        <xdr:cNvPr id="140" name="債務償還比率最小値テキスト"/>
        <xdr:cNvSpPr txBox="1"/>
      </xdr:nvSpPr>
      <xdr:spPr>
        <a:xfrm>
          <a:off x="13080365" y="666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36565</xdr:rowOff>
    </xdr:from>
    <xdr:to>
      <xdr:col>76</xdr:col>
      <xdr:colOff>111125</xdr:colOff>
      <xdr:row>35</xdr:row>
      <xdr:rowOff>36565</xdr:rowOff>
    </xdr:to>
    <xdr:cxnSp macro="">
      <xdr:nvCxnSpPr>
        <xdr:cNvPr id="141" name="直線コネクタ 140"/>
        <xdr:cNvCxnSpPr/>
      </xdr:nvCxnSpPr>
      <xdr:spPr>
        <a:xfrm>
          <a:off x="12963525" y="66583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xdr:cNvSpPr txBox="1"/>
      </xdr:nvSpPr>
      <xdr:spPr>
        <a:xfrm>
          <a:off x="13080365" y="49756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2963525" y="51966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164006</xdr:rowOff>
    </xdr:from>
    <xdr:ext cx="469744" cy="259045"/>
    <xdr:sp macro="" textlink="">
      <xdr:nvSpPr>
        <xdr:cNvPr id="144" name="債務償還比率平均値テキスト"/>
        <xdr:cNvSpPr txBox="1"/>
      </xdr:nvSpPr>
      <xdr:spPr>
        <a:xfrm>
          <a:off x="13080365" y="5612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14129</xdr:rowOff>
    </xdr:from>
    <xdr:to>
      <xdr:col>76</xdr:col>
      <xdr:colOff>73025</xdr:colOff>
      <xdr:row>29</xdr:row>
      <xdr:rowOff>115729</xdr:rowOff>
    </xdr:to>
    <xdr:sp macro="" textlink="">
      <xdr:nvSpPr>
        <xdr:cNvPr id="145" name="フローチャート: 判断 144"/>
        <xdr:cNvSpPr/>
      </xdr:nvSpPr>
      <xdr:spPr>
        <a:xfrm>
          <a:off x="13001625" y="563006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109474</xdr:rowOff>
    </xdr:from>
    <xdr:to>
      <xdr:col>72</xdr:col>
      <xdr:colOff>123825</xdr:colOff>
      <xdr:row>29</xdr:row>
      <xdr:rowOff>39624</xdr:rowOff>
    </xdr:to>
    <xdr:sp macro="" textlink="">
      <xdr:nvSpPr>
        <xdr:cNvPr id="146" name="フローチャート: 判断 145"/>
        <xdr:cNvSpPr/>
      </xdr:nvSpPr>
      <xdr:spPr>
        <a:xfrm>
          <a:off x="12359005" y="55577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144918</xdr:rowOff>
    </xdr:from>
    <xdr:to>
      <xdr:col>68</xdr:col>
      <xdr:colOff>123825</xdr:colOff>
      <xdr:row>29</xdr:row>
      <xdr:rowOff>75068</xdr:rowOff>
    </xdr:to>
    <xdr:sp macro="" textlink="">
      <xdr:nvSpPr>
        <xdr:cNvPr id="147" name="フローチャート: 判断 146"/>
        <xdr:cNvSpPr/>
      </xdr:nvSpPr>
      <xdr:spPr>
        <a:xfrm>
          <a:off x="11688445" y="55932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21146</xdr:rowOff>
    </xdr:from>
    <xdr:to>
      <xdr:col>64</xdr:col>
      <xdr:colOff>123825</xdr:colOff>
      <xdr:row>29</xdr:row>
      <xdr:rowOff>122746</xdr:rowOff>
    </xdr:to>
    <xdr:sp macro="" textlink="">
      <xdr:nvSpPr>
        <xdr:cNvPr id="148" name="フローチャート: 判断 147"/>
        <xdr:cNvSpPr/>
      </xdr:nvSpPr>
      <xdr:spPr>
        <a:xfrm>
          <a:off x="11017885" y="563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164709</xdr:rowOff>
    </xdr:from>
    <xdr:to>
      <xdr:col>60</xdr:col>
      <xdr:colOff>123825</xdr:colOff>
      <xdr:row>29</xdr:row>
      <xdr:rowOff>94859</xdr:rowOff>
    </xdr:to>
    <xdr:sp macro="" textlink="">
      <xdr:nvSpPr>
        <xdr:cNvPr id="149" name="フローチャート: 判断 148"/>
        <xdr:cNvSpPr/>
      </xdr:nvSpPr>
      <xdr:spPr>
        <a:xfrm>
          <a:off x="10347325" y="56130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66813</xdr:rowOff>
    </xdr:from>
    <xdr:to>
      <xdr:col>76</xdr:col>
      <xdr:colOff>73025</xdr:colOff>
      <xdr:row>26</xdr:row>
      <xdr:rowOff>168413</xdr:rowOff>
    </xdr:to>
    <xdr:sp macro="" textlink="">
      <xdr:nvSpPr>
        <xdr:cNvPr id="155" name="楕円 154"/>
        <xdr:cNvSpPr/>
      </xdr:nvSpPr>
      <xdr:spPr>
        <a:xfrm>
          <a:off x="13001625" y="517983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157286</xdr:rowOff>
    </xdr:from>
    <xdr:ext cx="405111" cy="259045"/>
    <xdr:sp macro="" textlink="">
      <xdr:nvSpPr>
        <xdr:cNvPr id="156" name="債務償還比率該当値テキスト"/>
        <xdr:cNvSpPr txBox="1"/>
      </xdr:nvSpPr>
      <xdr:spPr>
        <a:xfrm>
          <a:off x="13080365" y="5102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67352</xdr:rowOff>
    </xdr:from>
    <xdr:to>
      <xdr:col>72</xdr:col>
      <xdr:colOff>123825</xdr:colOff>
      <xdr:row>26</xdr:row>
      <xdr:rowOff>168952</xdr:rowOff>
    </xdr:to>
    <xdr:sp macro="" textlink="">
      <xdr:nvSpPr>
        <xdr:cNvPr id="157" name="楕円 156"/>
        <xdr:cNvSpPr/>
      </xdr:nvSpPr>
      <xdr:spPr>
        <a:xfrm>
          <a:off x="12359005" y="518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117613</xdr:rowOff>
    </xdr:from>
    <xdr:to>
      <xdr:col>76</xdr:col>
      <xdr:colOff>22225</xdr:colOff>
      <xdr:row>26</xdr:row>
      <xdr:rowOff>118152</xdr:rowOff>
    </xdr:to>
    <xdr:cxnSp macro="">
      <xdr:nvCxnSpPr>
        <xdr:cNvPr id="158" name="直線コネクタ 157"/>
        <xdr:cNvCxnSpPr/>
      </xdr:nvCxnSpPr>
      <xdr:spPr>
        <a:xfrm flipV="1">
          <a:off x="12409805" y="5230633"/>
          <a:ext cx="619760" cy="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78867</xdr:rowOff>
    </xdr:from>
    <xdr:to>
      <xdr:col>68</xdr:col>
      <xdr:colOff>123825</xdr:colOff>
      <xdr:row>27</xdr:row>
      <xdr:rowOff>9017</xdr:rowOff>
    </xdr:to>
    <xdr:sp macro="" textlink="">
      <xdr:nvSpPr>
        <xdr:cNvPr id="159" name="楕円 158"/>
        <xdr:cNvSpPr/>
      </xdr:nvSpPr>
      <xdr:spPr>
        <a:xfrm>
          <a:off x="11688445" y="51918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118152</xdr:rowOff>
    </xdr:from>
    <xdr:to>
      <xdr:col>72</xdr:col>
      <xdr:colOff>73025</xdr:colOff>
      <xdr:row>26</xdr:row>
      <xdr:rowOff>129667</xdr:rowOff>
    </xdr:to>
    <xdr:cxnSp macro="">
      <xdr:nvCxnSpPr>
        <xdr:cNvPr id="160" name="直線コネクタ 159"/>
        <xdr:cNvCxnSpPr/>
      </xdr:nvCxnSpPr>
      <xdr:spPr>
        <a:xfrm flipV="1">
          <a:off x="11739245" y="5231172"/>
          <a:ext cx="670560" cy="1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159650</xdr:rowOff>
    </xdr:from>
    <xdr:to>
      <xdr:col>64</xdr:col>
      <xdr:colOff>123825</xdr:colOff>
      <xdr:row>27</xdr:row>
      <xdr:rowOff>89800</xdr:rowOff>
    </xdr:to>
    <xdr:sp macro="" textlink="">
      <xdr:nvSpPr>
        <xdr:cNvPr id="161" name="楕円 160"/>
        <xdr:cNvSpPr/>
      </xdr:nvSpPr>
      <xdr:spPr>
        <a:xfrm>
          <a:off x="11017885" y="52726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129667</xdr:rowOff>
    </xdr:from>
    <xdr:to>
      <xdr:col>68</xdr:col>
      <xdr:colOff>73025</xdr:colOff>
      <xdr:row>27</xdr:row>
      <xdr:rowOff>39000</xdr:rowOff>
    </xdr:to>
    <xdr:cxnSp macro="">
      <xdr:nvCxnSpPr>
        <xdr:cNvPr id="162" name="直線コネクタ 161"/>
        <xdr:cNvCxnSpPr/>
      </xdr:nvCxnSpPr>
      <xdr:spPr>
        <a:xfrm flipV="1">
          <a:off x="11068685" y="5242687"/>
          <a:ext cx="670560" cy="7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70241</xdr:rowOff>
    </xdr:from>
    <xdr:to>
      <xdr:col>60</xdr:col>
      <xdr:colOff>123825</xdr:colOff>
      <xdr:row>28</xdr:row>
      <xdr:rowOff>391</xdr:rowOff>
    </xdr:to>
    <xdr:sp macro="" textlink="">
      <xdr:nvSpPr>
        <xdr:cNvPr id="163" name="楕円 162"/>
        <xdr:cNvSpPr/>
      </xdr:nvSpPr>
      <xdr:spPr>
        <a:xfrm>
          <a:off x="10347325" y="53509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39000</xdr:rowOff>
    </xdr:from>
    <xdr:to>
      <xdr:col>64</xdr:col>
      <xdr:colOff>73025</xdr:colOff>
      <xdr:row>27</xdr:row>
      <xdr:rowOff>121041</xdr:rowOff>
    </xdr:to>
    <xdr:cxnSp macro="">
      <xdr:nvCxnSpPr>
        <xdr:cNvPr id="164" name="直線コネクタ 163"/>
        <xdr:cNvCxnSpPr/>
      </xdr:nvCxnSpPr>
      <xdr:spPr>
        <a:xfrm flipV="1">
          <a:off x="10398125" y="5319660"/>
          <a:ext cx="670560" cy="8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30751</xdr:rowOff>
    </xdr:from>
    <xdr:ext cx="469744" cy="259045"/>
    <xdr:sp macro="" textlink="">
      <xdr:nvSpPr>
        <xdr:cNvPr id="165" name="n_1aveValue債務償還比率"/>
        <xdr:cNvSpPr txBox="1"/>
      </xdr:nvSpPr>
      <xdr:spPr>
        <a:xfrm>
          <a:off x="12185092" y="564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66195</xdr:rowOff>
    </xdr:from>
    <xdr:ext cx="469744" cy="259045"/>
    <xdr:sp macro="" textlink="">
      <xdr:nvSpPr>
        <xdr:cNvPr id="166" name="n_2aveValue債務償還比率"/>
        <xdr:cNvSpPr txBox="1"/>
      </xdr:nvSpPr>
      <xdr:spPr>
        <a:xfrm>
          <a:off x="11527232" y="5682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113873</xdr:rowOff>
    </xdr:from>
    <xdr:ext cx="469744" cy="259045"/>
    <xdr:sp macro="" textlink="">
      <xdr:nvSpPr>
        <xdr:cNvPr id="167" name="n_3aveValue債務償還比率"/>
        <xdr:cNvSpPr txBox="1"/>
      </xdr:nvSpPr>
      <xdr:spPr>
        <a:xfrm>
          <a:off x="10856672" y="572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85986</xdr:rowOff>
    </xdr:from>
    <xdr:ext cx="469744" cy="259045"/>
    <xdr:sp macro="" textlink="">
      <xdr:nvSpPr>
        <xdr:cNvPr id="168" name="n_4aveValue債務償還比率"/>
        <xdr:cNvSpPr txBox="1"/>
      </xdr:nvSpPr>
      <xdr:spPr>
        <a:xfrm>
          <a:off x="10186112" y="5701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25</xdr:row>
      <xdr:rowOff>14029</xdr:rowOff>
    </xdr:from>
    <xdr:ext cx="405111" cy="259045"/>
    <xdr:sp macro="" textlink="">
      <xdr:nvSpPr>
        <xdr:cNvPr id="169" name="n_1mainValue債務償還比率"/>
        <xdr:cNvSpPr txBox="1"/>
      </xdr:nvSpPr>
      <xdr:spPr>
        <a:xfrm>
          <a:off x="12217409" y="4959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25</xdr:row>
      <xdr:rowOff>25544</xdr:rowOff>
    </xdr:from>
    <xdr:ext cx="405111" cy="259045"/>
    <xdr:sp macro="" textlink="">
      <xdr:nvSpPr>
        <xdr:cNvPr id="170" name="n_2mainValue債務償還比率"/>
        <xdr:cNvSpPr txBox="1"/>
      </xdr:nvSpPr>
      <xdr:spPr>
        <a:xfrm>
          <a:off x="11559549" y="4970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25</xdr:row>
      <xdr:rowOff>106327</xdr:rowOff>
    </xdr:from>
    <xdr:ext cx="405111" cy="259045"/>
    <xdr:sp macro="" textlink="">
      <xdr:nvSpPr>
        <xdr:cNvPr id="171" name="n_3mainValue債務償還比率"/>
        <xdr:cNvSpPr txBox="1"/>
      </xdr:nvSpPr>
      <xdr:spPr>
        <a:xfrm>
          <a:off x="10888989" y="505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16918</xdr:rowOff>
    </xdr:from>
    <xdr:ext cx="469744" cy="259045"/>
    <xdr:sp macro="" textlink="">
      <xdr:nvSpPr>
        <xdr:cNvPr id="172" name="n_4mainValue債務償還比率"/>
        <xdr:cNvSpPr txBox="1"/>
      </xdr:nvSpPr>
      <xdr:spPr>
        <a:xfrm>
          <a:off x="10186112" y="512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北海道乙部町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3,625
3,607
162.59
4,449,090
4,323,148
124,972
2,313,562
3,855,799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9525</xdr:rowOff>
    </xdr:from>
    <xdr:to>
      <xdr:col>24</xdr:col>
      <xdr:colOff>62865</xdr:colOff>
      <xdr:row>41</xdr:row>
      <xdr:rowOff>91440</xdr:rowOff>
    </xdr:to>
    <xdr:cxnSp macro="">
      <xdr:nvCxnSpPr>
        <xdr:cNvPr id="57" name="直線コネクタ 56"/>
        <xdr:cNvCxnSpPr/>
      </xdr:nvCxnSpPr>
      <xdr:spPr>
        <a:xfrm flipV="1">
          <a:off x="4086225" y="5709285"/>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95267</xdr:rowOff>
    </xdr:from>
    <xdr:ext cx="405111" cy="259045"/>
    <xdr:sp macro="" textlink="">
      <xdr:nvSpPr>
        <xdr:cNvPr id="58" name="【道路】&#10;有形固定資産減価償却率最小値テキスト"/>
        <xdr:cNvSpPr txBox="1"/>
      </xdr:nvSpPr>
      <xdr:spPr>
        <a:xfrm>
          <a:off x="4124960" y="696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91440</xdr:rowOff>
    </xdr:from>
    <xdr:to>
      <xdr:col>24</xdr:col>
      <xdr:colOff>152400</xdr:colOff>
      <xdr:row>41</xdr:row>
      <xdr:rowOff>91440</xdr:rowOff>
    </xdr:to>
    <xdr:cxnSp macro="">
      <xdr:nvCxnSpPr>
        <xdr:cNvPr id="59" name="直線コネクタ 58"/>
        <xdr:cNvCxnSpPr/>
      </xdr:nvCxnSpPr>
      <xdr:spPr>
        <a:xfrm>
          <a:off x="4020820" y="69646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127652</xdr:rowOff>
    </xdr:from>
    <xdr:ext cx="405111" cy="259045"/>
    <xdr:sp macro="" textlink="">
      <xdr:nvSpPr>
        <xdr:cNvPr id="60" name="【道路】&#10;有形固定資産減価償却率最大値テキスト"/>
        <xdr:cNvSpPr txBox="1"/>
      </xdr:nvSpPr>
      <xdr:spPr>
        <a:xfrm>
          <a:off x="4124960" y="549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9525</xdr:rowOff>
    </xdr:from>
    <xdr:to>
      <xdr:col>24</xdr:col>
      <xdr:colOff>152400</xdr:colOff>
      <xdr:row>34</xdr:row>
      <xdr:rowOff>9525</xdr:rowOff>
    </xdr:to>
    <xdr:cxnSp macro="">
      <xdr:nvCxnSpPr>
        <xdr:cNvPr id="61" name="直線コネクタ 60"/>
        <xdr:cNvCxnSpPr/>
      </xdr:nvCxnSpPr>
      <xdr:spPr>
        <a:xfrm>
          <a:off x="4020820" y="57092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93362</xdr:rowOff>
    </xdr:from>
    <xdr:ext cx="405111" cy="259045"/>
    <xdr:sp macro="" textlink="">
      <xdr:nvSpPr>
        <xdr:cNvPr id="62" name="【道路】&#10;有形固定資産減価償却率平均値テキスト"/>
        <xdr:cNvSpPr txBox="1"/>
      </xdr:nvSpPr>
      <xdr:spPr>
        <a:xfrm>
          <a:off x="4124960" y="62960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114935</xdr:rowOff>
    </xdr:from>
    <xdr:to>
      <xdr:col>24</xdr:col>
      <xdr:colOff>114300</xdr:colOff>
      <xdr:row>38</xdr:row>
      <xdr:rowOff>45085</xdr:rowOff>
    </xdr:to>
    <xdr:sp macro="" textlink="">
      <xdr:nvSpPr>
        <xdr:cNvPr id="63" name="フローチャート: 判断 62"/>
        <xdr:cNvSpPr/>
      </xdr:nvSpPr>
      <xdr:spPr>
        <a:xfrm>
          <a:off x="4036060" y="63176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130175</xdr:rowOff>
    </xdr:from>
    <xdr:to>
      <xdr:col>20</xdr:col>
      <xdr:colOff>38100</xdr:colOff>
      <xdr:row>38</xdr:row>
      <xdr:rowOff>60325</xdr:rowOff>
    </xdr:to>
    <xdr:sp macro="" textlink="">
      <xdr:nvSpPr>
        <xdr:cNvPr id="64" name="フローチャート: 判断 63"/>
        <xdr:cNvSpPr/>
      </xdr:nvSpPr>
      <xdr:spPr>
        <a:xfrm>
          <a:off x="3312160" y="63328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61595</xdr:rowOff>
    </xdr:from>
    <xdr:to>
      <xdr:col>15</xdr:col>
      <xdr:colOff>101600</xdr:colOff>
      <xdr:row>37</xdr:row>
      <xdr:rowOff>163195</xdr:rowOff>
    </xdr:to>
    <xdr:sp macro="" textlink="">
      <xdr:nvSpPr>
        <xdr:cNvPr id="65" name="フローチャート: 判断 64"/>
        <xdr:cNvSpPr/>
      </xdr:nvSpPr>
      <xdr:spPr>
        <a:xfrm>
          <a:off x="2514600" y="626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xdr:rowOff>
    </xdr:from>
    <xdr:to>
      <xdr:col>10</xdr:col>
      <xdr:colOff>165100</xdr:colOff>
      <xdr:row>37</xdr:row>
      <xdr:rowOff>109855</xdr:rowOff>
    </xdr:to>
    <xdr:sp macro="" textlink="">
      <xdr:nvSpPr>
        <xdr:cNvPr id="66" name="フローチャート: 判断 65"/>
        <xdr:cNvSpPr/>
      </xdr:nvSpPr>
      <xdr:spPr>
        <a:xfrm>
          <a:off x="1739900" y="62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xdr:cNvSpPr/>
      </xdr:nvSpPr>
      <xdr:spPr>
        <a:xfrm>
          <a:off x="965200" y="62109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135890</xdr:rowOff>
    </xdr:from>
    <xdr:to>
      <xdr:col>24</xdr:col>
      <xdr:colOff>114300</xdr:colOff>
      <xdr:row>36</xdr:row>
      <xdr:rowOff>66040</xdr:rowOff>
    </xdr:to>
    <xdr:sp macro="" textlink="">
      <xdr:nvSpPr>
        <xdr:cNvPr id="73" name="楕円 72"/>
        <xdr:cNvSpPr/>
      </xdr:nvSpPr>
      <xdr:spPr>
        <a:xfrm>
          <a:off x="4036060" y="60032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158767</xdr:rowOff>
    </xdr:from>
    <xdr:ext cx="405111" cy="259045"/>
    <xdr:sp macro="" textlink="">
      <xdr:nvSpPr>
        <xdr:cNvPr id="74" name="【道路】&#10;有形固定資産減価償却率該当値テキスト"/>
        <xdr:cNvSpPr txBox="1"/>
      </xdr:nvSpPr>
      <xdr:spPr>
        <a:xfrm>
          <a:off x="4124960"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101600</xdr:rowOff>
    </xdr:from>
    <xdr:to>
      <xdr:col>20</xdr:col>
      <xdr:colOff>38100</xdr:colOff>
      <xdr:row>36</xdr:row>
      <xdr:rowOff>31750</xdr:rowOff>
    </xdr:to>
    <xdr:sp macro="" textlink="">
      <xdr:nvSpPr>
        <xdr:cNvPr id="75" name="楕円 74"/>
        <xdr:cNvSpPr/>
      </xdr:nvSpPr>
      <xdr:spPr>
        <a:xfrm>
          <a:off x="3312160" y="59690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152400</xdr:rowOff>
    </xdr:from>
    <xdr:to>
      <xdr:col>24</xdr:col>
      <xdr:colOff>63500</xdr:colOff>
      <xdr:row>36</xdr:row>
      <xdr:rowOff>15240</xdr:rowOff>
    </xdr:to>
    <xdr:cxnSp macro="">
      <xdr:nvCxnSpPr>
        <xdr:cNvPr id="76" name="直線コネクタ 75"/>
        <xdr:cNvCxnSpPr/>
      </xdr:nvCxnSpPr>
      <xdr:spPr>
        <a:xfrm>
          <a:off x="3355340" y="6019800"/>
          <a:ext cx="7315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67310</xdr:rowOff>
    </xdr:from>
    <xdr:to>
      <xdr:col>15</xdr:col>
      <xdr:colOff>101600</xdr:colOff>
      <xdr:row>35</xdr:row>
      <xdr:rowOff>168910</xdr:rowOff>
    </xdr:to>
    <xdr:sp macro="" textlink="">
      <xdr:nvSpPr>
        <xdr:cNvPr id="77" name="楕円 76"/>
        <xdr:cNvSpPr/>
      </xdr:nvSpPr>
      <xdr:spPr>
        <a:xfrm>
          <a:off x="2514600" y="59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118110</xdr:rowOff>
    </xdr:from>
    <xdr:to>
      <xdr:col>19</xdr:col>
      <xdr:colOff>177800</xdr:colOff>
      <xdr:row>35</xdr:row>
      <xdr:rowOff>152400</xdr:rowOff>
    </xdr:to>
    <xdr:cxnSp macro="">
      <xdr:nvCxnSpPr>
        <xdr:cNvPr id="78" name="直線コネクタ 77"/>
        <xdr:cNvCxnSpPr/>
      </xdr:nvCxnSpPr>
      <xdr:spPr>
        <a:xfrm>
          <a:off x="2565400" y="5985510"/>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46355</xdr:rowOff>
    </xdr:from>
    <xdr:to>
      <xdr:col>10</xdr:col>
      <xdr:colOff>165100</xdr:colOff>
      <xdr:row>35</xdr:row>
      <xdr:rowOff>147955</xdr:rowOff>
    </xdr:to>
    <xdr:sp macro="" textlink="">
      <xdr:nvSpPr>
        <xdr:cNvPr id="79" name="楕円 78"/>
        <xdr:cNvSpPr/>
      </xdr:nvSpPr>
      <xdr:spPr>
        <a:xfrm>
          <a:off x="1739900" y="591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97155</xdr:rowOff>
    </xdr:from>
    <xdr:to>
      <xdr:col>15</xdr:col>
      <xdr:colOff>50800</xdr:colOff>
      <xdr:row>35</xdr:row>
      <xdr:rowOff>118110</xdr:rowOff>
    </xdr:to>
    <xdr:cxnSp macro="">
      <xdr:nvCxnSpPr>
        <xdr:cNvPr id="80" name="直線コネクタ 79"/>
        <xdr:cNvCxnSpPr/>
      </xdr:nvCxnSpPr>
      <xdr:spPr>
        <a:xfrm>
          <a:off x="1790700" y="5964555"/>
          <a:ext cx="7747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12065</xdr:rowOff>
    </xdr:from>
    <xdr:to>
      <xdr:col>6</xdr:col>
      <xdr:colOff>38100</xdr:colOff>
      <xdr:row>35</xdr:row>
      <xdr:rowOff>113665</xdr:rowOff>
    </xdr:to>
    <xdr:sp macro="" textlink="">
      <xdr:nvSpPr>
        <xdr:cNvPr id="81" name="楕円 80"/>
        <xdr:cNvSpPr/>
      </xdr:nvSpPr>
      <xdr:spPr>
        <a:xfrm>
          <a:off x="965200" y="587946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62865</xdr:rowOff>
    </xdr:from>
    <xdr:to>
      <xdr:col>10</xdr:col>
      <xdr:colOff>114300</xdr:colOff>
      <xdr:row>35</xdr:row>
      <xdr:rowOff>97155</xdr:rowOff>
    </xdr:to>
    <xdr:cxnSp macro="">
      <xdr:nvCxnSpPr>
        <xdr:cNvPr id="82" name="直線コネクタ 81"/>
        <xdr:cNvCxnSpPr/>
      </xdr:nvCxnSpPr>
      <xdr:spPr>
        <a:xfrm>
          <a:off x="1008380" y="5930265"/>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51452</xdr:rowOff>
    </xdr:from>
    <xdr:ext cx="405111" cy="259045"/>
    <xdr:sp macro="" textlink="">
      <xdr:nvSpPr>
        <xdr:cNvPr id="83" name="n_1aveValue【道路】&#10;有形固定資産減価償却率"/>
        <xdr:cNvSpPr txBox="1"/>
      </xdr:nvSpPr>
      <xdr:spPr>
        <a:xfrm>
          <a:off x="3170564" y="64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154322</xdr:rowOff>
    </xdr:from>
    <xdr:ext cx="405111" cy="259045"/>
    <xdr:sp macro="" textlink="">
      <xdr:nvSpPr>
        <xdr:cNvPr id="84" name="n_2aveValue【道路】&#10;有形固定資産減価償却率"/>
        <xdr:cNvSpPr txBox="1"/>
      </xdr:nvSpPr>
      <xdr:spPr>
        <a:xfrm>
          <a:off x="2385704" y="635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100982</xdr:rowOff>
    </xdr:from>
    <xdr:ext cx="405111" cy="259045"/>
    <xdr:sp macro="" textlink="">
      <xdr:nvSpPr>
        <xdr:cNvPr id="85" name="n_3aveValue【道路】&#10;有形固定資産減価償却率"/>
        <xdr:cNvSpPr txBox="1"/>
      </xdr:nvSpPr>
      <xdr:spPr>
        <a:xfrm>
          <a:off x="1611004" y="630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100982</xdr:rowOff>
    </xdr:from>
    <xdr:ext cx="405111" cy="259045"/>
    <xdr:sp macro="" textlink="">
      <xdr:nvSpPr>
        <xdr:cNvPr id="86" name="n_4aveValue【道路】&#10;有形固定資産減価償却率"/>
        <xdr:cNvSpPr txBox="1"/>
      </xdr:nvSpPr>
      <xdr:spPr>
        <a:xfrm>
          <a:off x="836304" y="630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48277</xdr:rowOff>
    </xdr:from>
    <xdr:ext cx="405111" cy="259045"/>
    <xdr:sp macro="" textlink="">
      <xdr:nvSpPr>
        <xdr:cNvPr id="87" name="n_1mainValue【道路】&#10;有形固定資産減価償却率"/>
        <xdr:cNvSpPr txBox="1"/>
      </xdr:nvSpPr>
      <xdr:spPr>
        <a:xfrm>
          <a:off x="3170564" y="574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13987</xdr:rowOff>
    </xdr:from>
    <xdr:ext cx="405111" cy="259045"/>
    <xdr:sp macro="" textlink="">
      <xdr:nvSpPr>
        <xdr:cNvPr id="88" name="n_2mainValue【道路】&#10;有形固定資産減価償却率"/>
        <xdr:cNvSpPr txBox="1"/>
      </xdr:nvSpPr>
      <xdr:spPr>
        <a:xfrm>
          <a:off x="238570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164482</xdr:rowOff>
    </xdr:from>
    <xdr:ext cx="405111" cy="259045"/>
    <xdr:sp macro="" textlink="">
      <xdr:nvSpPr>
        <xdr:cNvPr id="89" name="n_3mainValue【道路】&#10;有形固定資産減価償却率"/>
        <xdr:cNvSpPr txBox="1"/>
      </xdr:nvSpPr>
      <xdr:spPr>
        <a:xfrm>
          <a:off x="1611004" y="569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130192</xdr:rowOff>
    </xdr:from>
    <xdr:ext cx="405111" cy="259045"/>
    <xdr:sp macro="" textlink="">
      <xdr:nvSpPr>
        <xdr:cNvPr id="90" name="n_4mainValue【道路】&#10;有形固定資産減価償却率"/>
        <xdr:cNvSpPr txBox="1"/>
      </xdr:nvSpPr>
      <xdr:spPr>
        <a:xfrm>
          <a:off x="836304" y="566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xdr:cNvSpPr txBox="1"/>
      </xdr:nvSpPr>
      <xdr:spPr>
        <a:xfrm>
          <a:off x="529992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xdr:cNvSpPr txBox="1"/>
      </xdr:nvSpPr>
      <xdr:spPr>
        <a:xfrm>
          <a:off x="529992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xdr:cNvSpPr txBox="1"/>
      </xdr:nvSpPr>
      <xdr:spPr>
        <a:xfrm>
          <a:off x="529992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57775</xdr:rowOff>
    </xdr:from>
    <xdr:to>
      <xdr:col>54</xdr:col>
      <xdr:colOff>189865</xdr:colOff>
      <xdr:row>41</xdr:row>
      <xdr:rowOff>148057</xdr:rowOff>
    </xdr:to>
    <xdr:cxnSp macro="">
      <xdr:nvCxnSpPr>
        <xdr:cNvPr id="114" name="直線コネクタ 113"/>
        <xdr:cNvCxnSpPr/>
      </xdr:nvCxnSpPr>
      <xdr:spPr>
        <a:xfrm flipV="1">
          <a:off x="9219565" y="5589895"/>
          <a:ext cx="0" cy="143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151884</xdr:rowOff>
    </xdr:from>
    <xdr:ext cx="469744" cy="259045"/>
    <xdr:sp macro="" textlink="">
      <xdr:nvSpPr>
        <xdr:cNvPr id="115" name="【道路】&#10;一人当たり延長最小値テキスト"/>
        <xdr:cNvSpPr txBox="1"/>
      </xdr:nvSpPr>
      <xdr:spPr>
        <a:xfrm>
          <a:off x="9258300" y="702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148057</xdr:rowOff>
    </xdr:from>
    <xdr:to>
      <xdr:col>55</xdr:col>
      <xdr:colOff>88900</xdr:colOff>
      <xdr:row>41</xdr:row>
      <xdr:rowOff>148057</xdr:rowOff>
    </xdr:to>
    <xdr:cxnSp macro="">
      <xdr:nvCxnSpPr>
        <xdr:cNvPr id="116" name="直線コネクタ 115"/>
        <xdr:cNvCxnSpPr/>
      </xdr:nvCxnSpPr>
      <xdr:spPr>
        <a:xfrm>
          <a:off x="9154160" y="70212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4452</xdr:rowOff>
    </xdr:from>
    <xdr:ext cx="599010" cy="259045"/>
    <xdr:sp macro="" textlink="">
      <xdr:nvSpPr>
        <xdr:cNvPr id="117" name="【道路】&#10;一人当たり延長最大値テキスト"/>
        <xdr:cNvSpPr txBox="1"/>
      </xdr:nvSpPr>
      <xdr:spPr>
        <a:xfrm>
          <a:off x="9258300" y="5368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57775</xdr:rowOff>
    </xdr:from>
    <xdr:to>
      <xdr:col>55</xdr:col>
      <xdr:colOff>88900</xdr:colOff>
      <xdr:row>33</xdr:row>
      <xdr:rowOff>57775</xdr:rowOff>
    </xdr:to>
    <xdr:cxnSp macro="">
      <xdr:nvCxnSpPr>
        <xdr:cNvPr id="118" name="直線コネクタ 117"/>
        <xdr:cNvCxnSpPr/>
      </xdr:nvCxnSpPr>
      <xdr:spPr>
        <a:xfrm>
          <a:off x="9154160" y="55898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129224</xdr:rowOff>
    </xdr:from>
    <xdr:ext cx="534377" cy="259045"/>
    <xdr:sp macro="" textlink="">
      <xdr:nvSpPr>
        <xdr:cNvPr id="119" name="【道路】&#10;一人当たり延長平均値テキスト"/>
        <xdr:cNvSpPr txBox="1"/>
      </xdr:nvSpPr>
      <xdr:spPr>
        <a:xfrm>
          <a:off x="9258300" y="6499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106347</xdr:rowOff>
    </xdr:from>
    <xdr:to>
      <xdr:col>55</xdr:col>
      <xdr:colOff>50800</xdr:colOff>
      <xdr:row>40</xdr:row>
      <xdr:rowOff>36497</xdr:rowOff>
    </xdr:to>
    <xdr:sp macro="" textlink="">
      <xdr:nvSpPr>
        <xdr:cNvPr id="120" name="フローチャート: 判断 119"/>
        <xdr:cNvSpPr/>
      </xdr:nvSpPr>
      <xdr:spPr>
        <a:xfrm>
          <a:off x="9192260" y="66443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99016</xdr:rowOff>
    </xdr:from>
    <xdr:to>
      <xdr:col>50</xdr:col>
      <xdr:colOff>165100</xdr:colOff>
      <xdr:row>40</xdr:row>
      <xdr:rowOff>29166</xdr:rowOff>
    </xdr:to>
    <xdr:sp macro="" textlink="">
      <xdr:nvSpPr>
        <xdr:cNvPr id="121" name="フローチャート: 判断 120"/>
        <xdr:cNvSpPr/>
      </xdr:nvSpPr>
      <xdr:spPr>
        <a:xfrm>
          <a:off x="8445500" y="66369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94186</xdr:rowOff>
    </xdr:from>
    <xdr:to>
      <xdr:col>46</xdr:col>
      <xdr:colOff>38100</xdr:colOff>
      <xdr:row>40</xdr:row>
      <xdr:rowOff>24336</xdr:rowOff>
    </xdr:to>
    <xdr:sp macro="" textlink="">
      <xdr:nvSpPr>
        <xdr:cNvPr id="122" name="フローチャート: 判断 121"/>
        <xdr:cNvSpPr/>
      </xdr:nvSpPr>
      <xdr:spPr>
        <a:xfrm>
          <a:off x="7670800" y="66321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89408</xdr:rowOff>
    </xdr:from>
    <xdr:to>
      <xdr:col>41</xdr:col>
      <xdr:colOff>101600</xdr:colOff>
      <xdr:row>40</xdr:row>
      <xdr:rowOff>19558</xdr:rowOff>
    </xdr:to>
    <xdr:sp macro="" textlink="">
      <xdr:nvSpPr>
        <xdr:cNvPr id="123" name="フローチャート: 判断 122"/>
        <xdr:cNvSpPr/>
      </xdr:nvSpPr>
      <xdr:spPr>
        <a:xfrm>
          <a:off x="6873240" y="66273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84013</xdr:rowOff>
    </xdr:from>
    <xdr:to>
      <xdr:col>36</xdr:col>
      <xdr:colOff>165100</xdr:colOff>
      <xdr:row>40</xdr:row>
      <xdr:rowOff>14163</xdr:rowOff>
    </xdr:to>
    <xdr:sp macro="" textlink="">
      <xdr:nvSpPr>
        <xdr:cNvPr id="124" name="フローチャート: 判断 123"/>
        <xdr:cNvSpPr/>
      </xdr:nvSpPr>
      <xdr:spPr>
        <a:xfrm>
          <a:off x="6098540" y="66219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103048</xdr:rowOff>
    </xdr:from>
    <xdr:to>
      <xdr:col>55</xdr:col>
      <xdr:colOff>50800</xdr:colOff>
      <xdr:row>41</xdr:row>
      <xdr:rowOff>33198</xdr:rowOff>
    </xdr:to>
    <xdr:sp macro="" textlink="">
      <xdr:nvSpPr>
        <xdr:cNvPr id="130" name="楕円 129"/>
        <xdr:cNvSpPr/>
      </xdr:nvSpPr>
      <xdr:spPr>
        <a:xfrm>
          <a:off x="9192260" y="680864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81475</xdr:rowOff>
    </xdr:from>
    <xdr:ext cx="534377" cy="259045"/>
    <xdr:sp macro="" textlink="">
      <xdr:nvSpPr>
        <xdr:cNvPr id="131" name="【道路】&#10;一人当たり延長該当値テキスト"/>
        <xdr:cNvSpPr txBox="1"/>
      </xdr:nvSpPr>
      <xdr:spPr>
        <a:xfrm>
          <a:off x="9258300" y="678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109022</xdr:rowOff>
    </xdr:from>
    <xdr:to>
      <xdr:col>50</xdr:col>
      <xdr:colOff>165100</xdr:colOff>
      <xdr:row>41</xdr:row>
      <xdr:rowOff>39172</xdr:rowOff>
    </xdr:to>
    <xdr:sp macro="" textlink="">
      <xdr:nvSpPr>
        <xdr:cNvPr id="132" name="楕円 131"/>
        <xdr:cNvSpPr/>
      </xdr:nvSpPr>
      <xdr:spPr>
        <a:xfrm>
          <a:off x="8445500" y="68146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153848</xdr:rowOff>
    </xdr:from>
    <xdr:to>
      <xdr:col>55</xdr:col>
      <xdr:colOff>0</xdr:colOff>
      <xdr:row>40</xdr:row>
      <xdr:rowOff>159822</xdr:rowOff>
    </xdr:to>
    <xdr:cxnSp macro="">
      <xdr:nvCxnSpPr>
        <xdr:cNvPr id="133" name="直線コネクタ 132"/>
        <xdr:cNvCxnSpPr/>
      </xdr:nvCxnSpPr>
      <xdr:spPr>
        <a:xfrm flipV="1">
          <a:off x="8496300" y="6859448"/>
          <a:ext cx="723900" cy="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114592</xdr:rowOff>
    </xdr:from>
    <xdr:to>
      <xdr:col>46</xdr:col>
      <xdr:colOff>38100</xdr:colOff>
      <xdr:row>41</xdr:row>
      <xdr:rowOff>44742</xdr:rowOff>
    </xdr:to>
    <xdr:sp macro="" textlink="">
      <xdr:nvSpPr>
        <xdr:cNvPr id="134" name="楕円 133"/>
        <xdr:cNvSpPr/>
      </xdr:nvSpPr>
      <xdr:spPr>
        <a:xfrm>
          <a:off x="7670800" y="68201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159822</xdr:rowOff>
    </xdr:from>
    <xdr:to>
      <xdr:col>50</xdr:col>
      <xdr:colOff>114300</xdr:colOff>
      <xdr:row>40</xdr:row>
      <xdr:rowOff>165392</xdr:rowOff>
    </xdr:to>
    <xdr:cxnSp macro="">
      <xdr:nvCxnSpPr>
        <xdr:cNvPr id="135" name="直線コネクタ 134"/>
        <xdr:cNvCxnSpPr/>
      </xdr:nvCxnSpPr>
      <xdr:spPr>
        <a:xfrm flipV="1">
          <a:off x="7713980" y="6865422"/>
          <a:ext cx="782320" cy="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120086</xdr:rowOff>
    </xdr:from>
    <xdr:to>
      <xdr:col>41</xdr:col>
      <xdr:colOff>101600</xdr:colOff>
      <xdr:row>41</xdr:row>
      <xdr:rowOff>50236</xdr:rowOff>
    </xdr:to>
    <xdr:sp macro="" textlink="">
      <xdr:nvSpPr>
        <xdr:cNvPr id="136" name="楕円 135"/>
        <xdr:cNvSpPr/>
      </xdr:nvSpPr>
      <xdr:spPr>
        <a:xfrm>
          <a:off x="6873240" y="68256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165392</xdr:rowOff>
    </xdr:from>
    <xdr:to>
      <xdr:col>45</xdr:col>
      <xdr:colOff>177800</xdr:colOff>
      <xdr:row>40</xdr:row>
      <xdr:rowOff>170886</xdr:rowOff>
    </xdr:to>
    <xdr:cxnSp macro="">
      <xdr:nvCxnSpPr>
        <xdr:cNvPr id="137" name="直線コネクタ 136"/>
        <xdr:cNvCxnSpPr/>
      </xdr:nvCxnSpPr>
      <xdr:spPr>
        <a:xfrm flipV="1">
          <a:off x="6924040" y="6870992"/>
          <a:ext cx="789940" cy="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124902</xdr:rowOff>
    </xdr:from>
    <xdr:to>
      <xdr:col>36</xdr:col>
      <xdr:colOff>165100</xdr:colOff>
      <xdr:row>41</xdr:row>
      <xdr:rowOff>55052</xdr:rowOff>
    </xdr:to>
    <xdr:sp macro="" textlink="">
      <xdr:nvSpPr>
        <xdr:cNvPr id="138" name="楕円 137"/>
        <xdr:cNvSpPr/>
      </xdr:nvSpPr>
      <xdr:spPr>
        <a:xfrm>
          <a:off x="6098540" y="68305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170886</xdr:rowOff>
    </xdr:from>
    <xdr:to>
      <xdr:col>41</xdr:col>
      <xdr:colOff>50800</xdr:colOff>
      <xdr:row>41</xdr:row>
      <xdr:rowOff>4252</xdr:rowOff>
    </xdr:to>
    <xdr:cxnSp macro="">
      <xdr:nvCxnSpPr>
        <xdr:cNvPr id="139" name="直線コネクタ 138"/>
        <xdr:cNvCxnSpPr/>
      </xdr:nvCxnSpPr>
      <xdr:spPr>
        <a:xfrm flipV="1">
          <a:off x="6149340" y="6876486"/>
          <a:ext cx="7747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45693</xdr:rowOff>
    </xdr:from>
    <xdr:ext cx="534377" cy="259045"/>
    <xdr:sp macro="" textlink="">
      <xdr:nvSpPr>
        <xdr:cNvPr id="140" name="n_1aveValue【道路】&#10;一人当たり延長"/>
        <xdr:cNvSpPr txBox="1"/>
      </xdr:nvSpPr>
      <xdr:spPr>
        <a:xfrm>
          <a:off x="8239271" y="641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40863</xdr:rowOff>
    </xdr:from>
    <xdr:ext cx="534377" cy="259045"/>
    <xdr:sp macro="" textlink="">
      <xdr:nvSpPr>
        <xdr:cNvPr id="141" name="n_2aveValue【道路】&#10;一人当たり延長"/>
        <xdr:cNvSpPr txBox="1"/>
      </xdr:nvSpPr>
      <xdr:spPr>
        <a:xfrm>
          <a:off x="7477271" y="641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36085</xdr:rowOff>
    </xdr:from>
    <xdr:ext cx="534377" cy="259045"/>
    <xdr:sp macro="" textlink="">
      <xdr:nvSpPr>
        <xdr:cNvPr id="142" name="n_3aveValue【道路】&#10;一人当たり延長"/>
        <xdr:cNvSpPr txBox="1"/>
      </xdr:nvSpPr>
      <xdr:spPr>
        <a:xfrm>
          <a:off x="6702571" y="640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30690</xdr:rowOff>
    </xdr:from>
    <xdr:ext cx="534377" cy="259045"/>
    <xdr:sp macro="" textlink="">
      <xdr:nvSpPr>
        <xdr:cNvPr id="143" name="n_4aveValue【道路】&#10;一人当たり延長"/>
        <xdr:cNvSpPr txBox="1"/>
      </xdr:nvSpPr>
      <xdr:spPr>
        <a:xfrm>
          <a:off x="5905011" y="640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30299</xdr:rowOff>
    </xdr:from>
    <xdr:ext cx="534377" cy="259045"/>
    <xdr:sp macro="" textlink="">
      <xdr:nvSpPr>
        <xdr:cNvPr id="144" name="n_1mainValue【道路】&#10;一人当たり延長"/>
        <xdr:cNvSpPr txBox="1"/>
      </xdr:nvSpPr>
      <xdr:spPr>
        <a:xfrm>
          <a:off x="8239271" y="69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35869</xdr:rowOff>
    </xdr:from>
    <xdr:ext cx="534377" cy="259045"/>
    <xdr:sp macro="" textlink="">
      <xdr:nvSpPr>
        <xdr:cNvPr id="145" name="n_2mainValue【道路】&#10;一人当たり延長"/>
        <xdr:cNvSpPr txBox="1"/>
      </xdr:nvSpPr>
      <xdr:spPr>
        <a:xfrm>
          <a:off x="7477271" y="690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41363</xdr:rowOff>
    </xdr:from>
    <xdr:ext cx="534377" cy="259045"/>
    <xdr:sp macro="" textlink="">
      <xdr:nvSpPr>
        <xdr:cNvPr id="146" name="n_3mainValue【道路】&#10;一人当たり延長"/>
        <xdr:cNvSpPr txBox="1"/>
      </xdr:nvSpPr>
      <xdr:spPr>
        <a:xfrm>
          <a:off x="6702571" y="6914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46179</xdr:rowOff>
    </xdr:from>
    <xdr:ext cx="534377" cy="259045"/>
    <xdr:sp macro="" textlink="">
      <xdr:nvSpPr>
        <xdr:cNvPr id="147" name="n_4mainValue【道路】&#10;一人当たり延長"/>
        <xdr:cNvSpPr txBox="1"/>
      </xdr:nvSpPr>
      <xdr:spPr>
        <a:xfrm>
          <a:off x="5905011" y="691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9" name="直線コネクタ 158"/>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0" name="テキスト ボックス 159"/>
        <xdr:cNvSpPr txBox="1"/>
      </xdr:nvSpPr>
      <xdr:spPr>
        <a:xfrm>
          <a:off x="33608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1" name="直線コネクタ 160"/>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2" name="テキスト ボックス 161"/>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3" name="直線コネクタ 162"/>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4" name="テキスト ボックス 163"/>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5" name="直線コネクタ 164"/>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6" name="テキスト ボックス 165"/>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4572</xdr:rowOff>
    </xdr:from>
    <xdr:to>
      <xdr:col>24</xdr:col>
      <xdr:colOff>62865</xdr:colOff>
      <xdr:row>63</xdr:row>
      <xdr:rowOff>162306</xdr:rowOff>
    </xdr:to>
    <xdr:cxnSp macro="">
      <xdr:nvCxnSpPr>
        <xdr:cNvPr id="170" name="直線コネクタ 169"/>
        <xdr:cNvCxnSpPr/>
      </xdr:nvCxnSpPr>
      <xdr:spPr>
        <a:xfrm flipV="1">
          <a:off x="4086225" y="9560052"/>
          <a:ext cx="0" cy="116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166133</xdr:rowOff>
    </xdr:from>
    <xdr:ext cx="405111" cy="259045"/>
    <xdr:sp macro="" textlink="">
      <xdr:nvSpPr>
        <xdr:cNvPr id="171" name="【橋りょう・トンネル】&#10;有形固定資産減価償却率最小値テキスト"/>
        <xdr:cNvSpPr txBox="1"/>
      </xdr:nvSpPr>
      <xdr:spPr>
        <a:xfrm>
          <a:off x="4124960" y="10727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162306</xdr:rowOff>
    </xdr:from>
    <xdr:to>
      <xdr:col>24</xdr:col>
      <xdr:colOff>152400</xdr:colOff>
      <xdr:row>63</xdr:row>
      <xdr:rowOff>162306</xdr:rowOff>
    </xdr:to>
    <xdr:cxnSp macro="">
      <xdr:nvCxnSpPr>
        <xdr:cNvPr id="172" name="直線コネクタ 171"/>
        <xdr:cNvCxnSpPr/>
      </xdr:nvCxnSpPr>
      <xdr:spPr>
        <a:xfrm>
          <a:off x="4020820" y="107236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122699</xdr:rowOff>
    </xdr:from>
    <xdr:ext cx="405111" cy="259045"/>
    <xdr:sp macro="" textlink="">
      <xdr:nvSpPr>
        <xdr:cNvPr id="173" name="【橋りょう・トンネル】&#10;有形固定資産減価償却率最大値テキスト"/>
        <xdr:cNvSpPr txBox="1"/>
      </xdr:nvSpPr>
      <xdr:spPr>
        <a:xfrm>
          <a:off x="4124960" y="9342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4572</xdr:rowOff>
    </xdr:from>
    <xdr:to>
      <xdr:col>24</xdr:col>
      <xdr:colOff>152400</xdr:colOff>
      <xdr:row>57</xdr:row>
      <xdr:rowOff>4572</xdr:rowOff>
    </xdr:to>
    <xdr:cxnSp macro="">
      <xdr:nvCxnSpPr>
        <xdr:cNvPr id="174" name="直線コネクタ 173"/>
        <xdr:cNvCxnSpPr/>
      </xdr:nvCxnSpPr>
      <xdr:spPr>
        <a:xfrm>
          <a:off x="4020820" y="95600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101363</xdr:rowOff>
    </xdr:from>
    <xdr:ext cx="405111" cy="259045"/>
    <xdr:sp macro="" textlink="">
      <xdr:nvSpPr>
        <xdr:cNvPr id="175" name="【橋りょう・トンネル】&#10;有形固定資産減価償却率平均値テキスト"/>
        <xdr:cNvSpPr txBox="1"/>
      </xdr:nvSpPr>
      <xdr:spPr>
        <a:xfrm>
          <a:off x="4124960" y="103274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122936</xdr:rowOff>
    </xdr:from>
    <xdr:to>
      <xdr:col>24</xdr:col>
      <xdr:colOff>114300</xdr:colOff>
      <xdr:row>62</xdr:row>
      <xdr:rowOff>53086</xdr:rowOff>
    </xdr:to>
    <xdr:sp macro="" textlink="">
      <xdr:nvSpPr>
        <xdr:cNvPr id="176" name="フローチャート: 判断 175"/>
        <xdr:cNvSpPr/>
      </xdr:nvSpPr>
      <xdr:spPr>
        <a:xfrm>
          <a:off x="4036060" y="103489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52070</xdr:rowOff>
    </xdr:from>
    <xdr:to>
      <xdr:col>20</xdr:col>
      <xdr:colOff>38100</xdr:colOff>
      <xdr:row>61</xdr:row>
      <xdr:rowOff>153670</xdr:rowOff>
    </xdr:to>
    <xdr:sp macro="" textlink="">
      <xdr:nvSpPr>
        <xdr:cNvPr id="177" name="フローチャート: 判断 176"/>
        <xdr:cNvSpPr/>
      </xdr:nvSpPr>
      <xdr:spPr>
        <a:xfrm>
          <a:off x="3312160" y="102781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13208</xdr:rowOff>
    </xdr:from>
    <xdr:to>
      <xdr:col>15</xdr:col>
      <xdr:colOff>101600</xdr:colOff>
      <xdr:row>61</xdr:row>
      <xdr:rowOff>114808</xdr:rowOff>
    </xdr:to>
    <xdr:sp macro="" textlink="">
      <xdr:nvSpPr>
        <xdr:cNvPr id="178" name="フローチャート: 判断 177"/>
        <xdr:cNvSpPr/>
      </xdr:nvSpPr>
      <xdr:spPr>
        <a:xfrm>
          <a:off x="2514600" y="102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24638</xdr:rowOff>
    </xdr:from>
    <xdr:to>
      <xdr:col>10</xdr:col>
      <xdr:colOff>165100</xdr:colOff>
      <xdr:row>61</xdr:row>
      <xdr:rowOff>126238</xdr:rowOff>
    </xdr:to>
    <xdr:sp macro="" textlink="">
      <xdr:nvSpPr>
        <xdr:cNvPr id="179" name="フローチャート: 判断 178"/>
        <xdr:cNvSpPr/>
      </xdr:nvSpPr>
      <xdr:spPr>
        <a:xfrm>
          <a:off x="1739900" y="1025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152654</xdr:rowOff>
    </xdr:from>
    <xdr:to>
      <xdr:col>6</xdr:col>
      <xdr:colOff>38100</xdr:colOff>
      <xdr:row>61</xdr:row>
      <xdr:rowOff>82804</xdr:rowOff>
    </xdr:to>
    <xdr:sp macro="" textlink="">
      <xdr:nvSpPr>
        <xdr:cNvPr id="180" name="フローチャート: 判断 179"/>
        <xdr:cNvSpPr/>
      </xdr:nvSpPr>
      <xdr:spPr>
        <a:xfrm>
          <a:off x="965200" y="102110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100076</xdr:rowOff>
    </xdr:from>
    <xdr:to>
      <xdr:col>24</xdr:col>
      <xdr:colOff>114300</xdr:colOff>
      <xdr:row>60</xdr:row>
      <xdr:rowOff>30226</xdr:rowOff>
    </xdr:to>
    <xdr:sp macro="" textlink="">
      <xdr:nvSpPr>
        <xdr:cNvPr id="186" name="楕円 185"/>
        <xdr:cNvSpPr/>
      </xdr:nvSpPr>
      <xdr:spPr>
        <a:xfrm>
          <a:off x="4036060" y="99908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122953</xdr:rowOff>
    </xdr:from>
    <xdr:ext cx="405111" cy="259045"/>
    <xdr:sp macro="" textlink="">
      <xdr:nvSpPr>
        <xdr:cNvPr id="187" name="【橋りょう・トンネル】&#10;有形固定資産減価償却率該当値テキスト"/>
        <xdr:cNvSpPr txBox="1"/>
      </xdr:nvSpPr>
      <xdr:spPr>
        <a:xfrm>
          <a:off x="4124960" y="9846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97790</xdr:rowOff>
    </xdr:from>
    <xdr:to>
      <xdr:col>20</xdr:col>
      <xdr:colOff>38100</xdr:colOff>
      <xdr:row>60</xdr:row>
      <xdr:rowOff>27940</xdr:rowOff>
    </xdr:to>
    <xdr:sp macro="" textlink="">
      <xdr:nvSpPr>
        <xdr:cNvPr id="188" name="楕円 187"/>
        <xdr:cNvSpPr/>
      </xdr:nvSpPr>
      <xdr:spPr>
        <a:xfrm>
          <a:off x="3312160" y="9988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148590</xdr:rowOff>
    </xdr:from>
    <xdr:to>
      <xdr:col>24</xdr:col>
      <xdr:colOff>63500</xdr:colOff>
      <xdr:row>59</xdr:row>
      <xdr:rowOff>150876</xdr:rowOff>
    </xdr:to>
    <xdr:cxnSp macro="">
      <xdr:nvCxnSpPr>
        <xdr:cNvPr id="189" name="直線コネクタ 188"/>
        <xdr:cNvCxnSpPr/>
      </xdr:nvCxnSpPr>
      <xdr:spPr>
        <a:xfrm>
          <a:off x="3355340" y="10039350"/>
          <a:ext cx="7315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49784</xdr:rowOff>
    </xdr:from>
    <xdr:to>
      <xdr:col>15</xdr:col>
      <xdr:colOff>101600</xdr:colOff>
      <xdr:row>59</xdr:row>
      <xdr:rowOff>151384</xdr:rowOff>
    </xdr:to>
    <xdr:sp macro="" textlink="">
      <xdr:nvSpPr>
        <xdr:cNvPr id="190" name="楕円 189"/>
        <xdr:cNvSpPr/>
      </xdr:nvSpPr>
      <xdr:spPr>
        <a:xfrm>
          <a:off x="2514600" y="994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100584</xdr:rowOff>
    </xdr:from>
    <xdr:to>
      <xdr:col>19</xdr:col>
      <xdr:colOff>177800</xdr:colOff>
      <xdr:row>59</xdr:row>
      <xdr:rowOff>148590</xdr:rowOff>
    </xdr:to>
    <xdr:cxnSp macro="">
      <xdr:nvCxnSpPr>
        <xdr:cNvPr id="191" name="直線コネクタ 190"/>
        <xdr:cNvCxnSpPr/>
      </xdr:nvCxnSpPr>
      <xdr:spPr>
        <a:xfrm>
          <a:off x="2565400" y="9991344"/>
          <a:ext cx="78994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24638</xdr:rowOff>
    </xdr:from>
    <xdr:to>
      <xdr:col>10</xdr:col>
      <xdr:colOff>165100</xdr:colOff>
      <xdr:row>59</xdr:row>
      <xdr:rowOff>126238</xdr:rowOff>
    </xdr:to>
    <xdr:sp macro="" textlink="">
      <xdr:nvSpPr>
        <xdr:cNvPr id="192" name="楕円 191"/>
        <xdr:cNvSpPr/>
      </xdr:nvSpPr>
      <xdr:spPr>
        <a:xfrm>
          <a:off x="1739900" y="991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75438</xdr:rowOff>
    </xdr:from>
    <xdr:to>
      <xdr:col>15</xdr:col>
      <xdr:colOff>50800</xdr:colOff>
      <xdr:row>59</xdr:row>
      <xdr:rowOff>100584</xdr:rowOff>
    </xdr:to>
    <xdr:cxnSp macro="">
      <xdr:nvCxnSpPr>
        <xdr:cNvPr id="193" name="直線コネクタ 192"/>
        <xdr:cNvCxnSpPr/>
      </xdr:nvCxnSpPr>
      <xdr:spPr>
        <a:xfrm>
          <a:off x="1790700" y="9966198"/>
          <a:ext cx="7747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159512</xdr:rowOff>
    </xdr:from>
    <xdr:to>
      <xdr:col>6</xdr:col>
      <xdr:colOff>38100</xdr:colOff>
      <xdr:row>59</xdr:row>
      <xdr:rowOff>89662</xdr:rowOff>
    </xdr:to>
    <xdr:sp macro="" textlink="">
      <xdr:nvSpPr>
        <xdr:cNvPr id="194" name="楕円 193"/>
        <xdr:cNvSpPr/>
      </xdr:nvSpPr>
      <xdr:spPr>
        <a:xfrm>
          <a:off x="965200" y="98826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38862</xdr:rowOff>
    </xdr:from>
    <xdr:to>
      <xdr:col>10</xdr:col>
      <xdr:colOff>114300</xdr:colOff>
      <xdr:row>59</xdr:row>
      <xdr:rowOff>75438</xdr:rowOff>
    </xdr:to>
    <xdr:cxnSp macro="">
      <xdr:nvCxnSpPr>
        <xdr:cNvPr id="195" name="直線コネクタ 194"/>
        <xdr:cNvCxnSpPr/>
      </xdr:nvCxnSpPr>
      <xdr:spPr>
        <a:xfrm>
          <a:off x="1008380" y="9929622"/>
          <a:ext cx="78232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144797</xdr:rowOff>
    </xdr:from>
    <xdr:ext cx="405111" cy="259045"/>
    <xdr:sp macro="" textlink="">
      <xdr:nvSpPr>
        <xdr:cNvPr id="196" name="n_1aveValue【橋りょう・トンネル】&#10;有形固定資産減価償却率"/>
        <xdr:cNvSpPr txBox="1"/>
      </xdr:nvSpPr>
      <xdr:spPr>
        <a:xfrm>
          <a:off x="317056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105935</xdr:rowOff>
    </xdr:from>
    <xdr:ext cx="405111" cy="259045"/>
    <xdr:sp macro="" textlink="">
      <xdr:nvSpPr>
        <xdr:cNvPr id="197" name="n_2aveValue【橋りょう・トンネル】&#10;有形固定資産減価償却率"/>
        <xdr:cNvSpPr txBox="1"/>
      </xdr:nvSpPr>
      <xdr:spPr>
        <a:xfrm>
          <a:off x="2385704" y="10331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117365</xdr:rowOff>
    </xdr:from>
    <xdr:ext cx="405111" cy="259045"/>
    <xdr:sp macro="" textlink="">
      <xdr:nvSpPr>
        <xdr:cNvPr id="198" name="n_3aveValue【橋りょう・トンネル】&#10;有形固定資産減価償却率"/>
        <xdr:cNvSpPr txBox="1"/>
      </xdr:nvSpPr>
      <xdr:spPr>
        <a:xfrm>
          <a:off x="1611004" y="10343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73931</xdr:rowOff>
    </xdr:from>
    <xdr:ext cx="405111" cy="259045"/>
    <xdr:sp macro="" textlink="">
      <xdr:nvSpPr>
        <xdr:cNvPr id="199" name="n_4aveValue【橋りょう・トンネル】&#10;有形固定資産減価償却率"/>
        <xdr:cNvSpPr txBox="1"/>
      </xdr:nvSpPr>
      <xdr:spPr>
        <a:xfrm>
          <a:off x="836304" y="1029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44467</xdr:rowOff>
    </xdr:from>
    <xdr:ext cx="405111" cy="259045"/>
    <xdr:sp macro="" textlink="">
      <xdr:nvSpPr>
        <xdr:cNvPr id="200" name="n_1mainValue【橋りょう・トンネル】&#10;有形固定資産減価償却率"/>
        <xdr:cNvSpPr txBox="1"/>
      </xdr:nvSpPr>
      <xdr:spPr>
        <a:xfrm>
          <a:off x="3170564"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167911</xdr:rowOff>
    </xdr:from>
    <xdr:ext cx="405111" cy="259045"/>
    <xdr:sp macro="" textlink="">
      <xdr:nvSpPr>
        <xdr:cNvPr id="201" name="n_2mainValue【橋りょう・トンネル】&#10;有形固定資産減価償却率"/>
        <xdr:cNvSpPr txBox="1"/>
      </xdr:nvSpPr>
      <xdr:spPr>
        <a:xfrm>
          <a:off x="2385704" y="972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142765</xdr:rowOff>
    </xdr:from>
    <xdr:ext cx="405111" cy="259045"/>
    <xdr:sp macro="" textlink="">
      <xdr:nvSpPr>
        <xdr:cNvPr id="202" name="n_3mainValue【橋りょう・トンネル】&#10;有形固定資産減価償却率"/>
        <xdr:cNvSpPr txBox="1"/>
      </xdr:nvSpPr>
      <xdr:spPr>
        <a:xfrm>
          <a:off x="1611004" y="9698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106189</xdr:rowOff>
    </xdr:from>
    <xdr:ext cx="405111" cy="259045"/>
    <xdr:sp macro="" textlink="">
      <xdr:nvSpPr>
        <xdr:cNvPr id="203" name="n_4mainValue【橋りょう・トンネル】&#10;有形固定資産減価償却率"/>
        <xdr:cNvSpPr txBox="1"/>
      </xdr:nvSpPr>
      <xdr:spPr>
        <a:xfrm>
          <a:off x="836304" y="9661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4" name="直線コネクタ 213"/>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5" name="テキスト ボックス 214"/>
        <xdr:cNvSpPr txBox="1"/>
      </xdr:nvSpPr>
      <xdr:spPr>
        <a:xfrm>
          <a:off x="5600834"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6" name="直線コネクタ 215"/>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7" name="テキスト ボックス 216"/>
        <xdr:cNvSpPr txBox="1"/>
      </xdr:nvSpPr>
      <xdr:spPr>
        <a:xfrm>
          <a:off x="5209768" y="1039841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8" name="直線コネクタ 217"/>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9" name="テキスト ボックス 218"/>
        <xdr:cNvSpPr txBox="1"/>
      </xdr:nvSpPr>
      <xdr:spPr>
        <a:xfrm>
          <a:off x="5209768" y="100794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0" name="直線コネクタ 219"/>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1" name="テキスト ボックス 220"/>
        <xdr:cNvSpPr txBox="1"/>
      </xdr:nvSpPr>
      <xdr:spPr>
        <a:xfrm>
          <a:off x="5209768" y="976051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2" name="直線コネクタ 221"/>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3" name="テキスト ボックス 222"/>
        <xdr:cNvSpPr txBox="1"/>
      </xdr:nvSpPr>
      <xdr:spPr>
        <a:xfrm>
          <a:off x="5209768" y="944156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4" name="直線コネクタ 223"/>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25" name="テキスト ボックス 224"/>
        <xdr:cNvSpPr txBox="1"/>
      </xdr:nvSpPr>
      <xdr:spPr>
        <a:xfrm>
          <a:off x="5168508" y="912260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7" name="テキスト ボックス 226"/>
        <xdr:cNvSpPr txBox="1"/>
      </xdr:nvSpPr>
      <xdr:spPr>
        <a:xfrm>
          <a:off x="5168508" y="880365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67717</xdr:rowOff>
    </xdr:from>
    <xdr:to>
      <xdr:col>54</xdr:col>
      <xdr:colOff>189865</xdr:colOff>
      <xdr:row>64</xdr:row>
      <xdr:rowOff>128712</xdr:rowOff>
    </xdr:to>
    <xdr:cxnSp macro="">
      <xdr:nvCxnSpPr>
        <xdr:cNvPr id="229" name="直線コネクタ 228"/>
        <xdr:cNvCxnSpPr/>
      </xdr:nvCxnSpPr>
      <xdr:spPr>
        <a:xfrm flipV="1">
          <a:off x="9219565" y="9455557"/>
          <a:ext cx="0" cy="140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132539</xdr:rowOff>
    </xdr:from>
    <xdr:ext cx="534377" cy="259045"/>
    <xdr:sp macro="" textlink="">
      <xdr:nvSpPr>
        <xdr:cNvPr id="230" name="【橋りょう・トンネル】&#10;一人当たり有形固定資産（償却資産）額最小値テキスト"/>
        <xdr:cNvSpPr txBox="1"/>
      </xdr:nvSpPr>
      <xdr:spPr>
        <a:xfrm>
          <a:off x="9258300" y="1086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128712</xdr:rowOff>
    </xdr:from>
    <xdr:to>
      <xdr:col>55</xdr:col>
      <xdr:colOff>88900</xdr:colOff>
      <xdr:row>64</xdr:row>
      <xdr:rowOff>128712</xdr:rowOff>
    </xdr:to>
    <xdr:cxnSp macro="">
      <xdr:nvCxnSpPr>
        <xdr:cNvPr id="231" name="直線コネクタ 230"/>
        <xdr:cNvCxnSpPr/>
      </xdr:nvCxnSpPr>
      <xdr:spPr>
        <a:xfrm>
          <a:off x="9154160" y="108576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14394</xdr:rowOff>
    </xdr:from>
    <xdr:ext cx="690189" cy="259045"/>
    <xdr:sp macro="" textlink="">
      <xdr:nvSpPr>
        <xdr:cNvPr id="232" name="【橋りょう・トンネル】&#10;一人当たり有形固定資産（償却資産）額最大値テキスト"/>
        <xdr:cNvSpPr txBox="1"/>
      </xdr:nvSpPr>
      <xdr:spPr>
        <a:xfrm>
          <a:off x="9258300" y="92345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8,785,288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67717</xdr:rowOff>
    </xdr:from>
    <xdr:to>
      <xdr:col>55</xdr:col>
      <xdr:colOff>88900</xdr:colOff>
      <xdr:row>56</xdr:row>
      <xdr:rowOff>67717</xdr:rowOff>
    </xdr:to>
    <xdr:cxnSp macro="">
      <xdr:nvCxnSpPr>
        <xdr:cNvPr id="233" name="直線コネクタ 232"/>
        <xdr:cNvCxnSpPr/>
      </xdr:nvCxnSpPr>
      <xdr:spPr>
        <a:xfrm>
          <a:off x="9154160" y="94555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68632</xdr:rowOff>
    </xdr:from>
    <xdr:ext cx="690189" cy="259045"/>
    <xdr:sp macro="" textlink="">
      <xdr:nvSpPr>
        <xdr:cNvPr id="234" name="【橋りょう・トンネル】&#10;一人当たり有形固定資産（償却資産）額平均値テキスト"/>
        <xdr:cNvSpPr txBox="1"/>
      </xdr:nvSpPr>
      <xdr:spPr>
        <a:xfrm>
          <a:off x="9258300" y="1046231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1,258,678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45755</xdr:rowOff>
    </xdr:from>
    <xdr:to>
      <xdr:col>55</xdr:col>
      <xdr:colOff>50800</xdr:colOff>
      <xdr:row>63</xdr:row>
      <xdr:rowOff>147355</xdr:rowOff>
    </xdr:to>
    <xdr:sp macro="" textlink="">
      <xdr:nvSpPr>
        <xdr:cNvPr id="235" name="フローチャート: 判断 234"/>
        <xdr:cNvSpPr/>
      </xdr:nvSpPr>
      <xdr:spPr>
        <a:xfrm>
          <a:off x="9192260" y="106070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95665</xdr:rowOff>
    </xdr:from>
    <xdr:to>
      <xdr:col>50</xdr:col>
      <xdr:colOff>165100</xdr:colOff>
      <xdr:row>64</xdr:row>
      <xdr:rowOff>25815</xdr:rowOff>
    </xdr:to>
    <xdr:sp macro="" textlink="">
      <xdr:nvSpPr>
        <xdr:cNvPr id="236" name="フローチャート: 判断 235"/>
        <xdr:cNvSpPr/>
      </xdr:nvSpPr>
      <xdr:spPr>
        <a:xfrm>
          <a:off x="8445500" y="106569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100186</xdr:rowOff>
    </xdr:from>
    <xdr:to>
      <xdr:col>46</xdr:col>
      <xdr:colOff>38100</xdr:colOff>
      <xdr:row>64</xdr:row>
      <xdr:rowOff>30336</xdr:rowOff>
    </xdr:to>
    <xdr:sp macro="" textlink="">
      <xdr:nvSpPr>
        <xdr:cNvPr id="237" name="フローチャート: 判断 236"/>
        <xdr:cNvSpPr/>
      </xdr:nvSpPr>
      <xdr:spPr>
        <a:xfrm>
          <a:off x="7670800" y="106615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62985</xdr:rowOff>
    </xdr:from>
    <xdr:to>
      <xdr:col>41</xdr:col>
      <xdr:colOff>101600</xdr:colOff>
      <xdr:row>63</xdr:row>
      <xdr:rowOff>164585</xdr:rowOff>
    </xdr:to>
    <xdr:sp macro="" textlink="">
      <xdr:nvSpPr>
        <xdr:cNvPr id="238" name="フローチャート: 判断 237"/>
        <xdr:cNvSpPr/>
      </xdr:nvSpPr>
      <xdr:spPr>
        <a:xfrm>
          <a:off x="6873240" y="106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34348</xdr:rowOff>
    </xdr:from>
    <xdr:to>
      <xdr:col>36</xdr:col>
      <xdr:colOff>165100</xdr:colOff>
      <xdr:row>63</xdr:row>
      <xdr:rowOff>135948</xdr:rowOff>
    </xdr:to>
    <xdr:sp macro="" textlink="">
      <xdr:nvSpPr>
        <xdr:cNvPr id="239" name="フローチャート: 判断 238"/>
        <xdr:cNvSpPr/>
      </xdr:nvSpPr>
      <xdr:spPr>
        <a:xfrm>
          <a:off x="6098540" y="1059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119474</xdr:rowOff>
    </xdr:from>
    <xdr:to>
      <xdr:col>55</xdr:col>
      <xdr:colOff>50800</xdr:colOff>
      <xdr:row>64</xdr:row>
      <xdr:rowOff>49624</xdr:rowOff>
    </xdr:to>
    <xdr:sp macro="" textlink="">
      <xdr:nvSpPr>
        <xdr:cNvPr id="245" name="楕円 244"/>
        <xdr:cNvSpPr/>
      </xdr:nvSpPr>
      <xdr:spPr>
        <a:xfrm>
          <a:off x="9192260" y="1068079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97901</xdr:rowOff>
    </xdr:from>
    <xdr:ext cx="599010" cy="259045"/>
    <xdr:sp macro="" textlink="">
      <xdr:nvSpPr>
        <xdr:cNvPr id="246" name="【橋りょう・トンネル】&#10;一人当たり有形固定資産（償却資産）額該当値テキスト"/>
        <xdr:cNvSpPr txBox="1"/>
      </xdr:nvSpPr>
      <xdr:spPr>
        <a:xfrm>
          <a:off x="9258300" y="10659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127515</xdr:rowOff>
    </xdr:from>
    <xdr:to>
      <xdr:col>50</xdr:col>
      <xdr:colOff>165100</xdr:colOff>
      <xdr:row>64</xdr:row>
      <xdr:rowOff>57665</xdr:rowOff>
    </xdr:to>
    <xdr:sp macro="" textlink="">
      <xdr:nvSpPr>
        <xdr:cNvPr id="247" name="楕円 246"/>
        <xdr:cNvSpPr/>
      </xdr:nvSpPr>
      <xdr:spPr>
        <a:xfrm>
          <a:off x="8445500" y="106888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170274</xdr:rowOff>
    </xdr:from>
    <xdr:to>
      <xdr:col>55</xdr:col>
      <xdr:colOff>0</xdr:colOff>
      <xdr:row>64</xdr:row>
      <xdr:rowOff>6865</xdr:rowOff>
    </xdr:to>
    <xdr:cxnSp macro="">
      <xdr:nvCxnSpPr>
        <xdr:cNvPr id="248" name="直線コネクタ 247"/>
        <xdr:cNvCxnSpPr/>
      </xdr:nvCxnSpPr>
      <xdr:spPr>
        <a:xfrm flipV="1">
          <a:off x="8496300" y="10731594"/>
          <a:ext cx="723900" cy="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134944</xdr:rowOff>
    </xdr:from>
    <xdr:to>
      <xdr:col>46</xdr:col>
      <xdr:colOff>38100</xdr:colOff>
      <xdr:row>64</xdr:row>
      <xdr:rowOff>65094</xdr:rowOff>
    </xdr:to>
    <xdr:sp macro="" textlink="">
      <xdr:nvSpPr>
        <xdr:cNvPr id="249" name="楕円 248"/>
        <xdr:cNvSpPr/>
      </xdr:nvSpPr>
      <xdr:spPr>
        <a:xfrm>
          <a:off x="7670800" y="106962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6865</xdr:rowOff>
    </xdr:from>
    <xdr:to>
      <xdr:col>50</xdr:col>
      <xdr:colOff>114300</xdr:colOff>
      <xdr:row>64</xdr:row>
      <xdr:rowOff>14294</xdr:rowOff>
    </xdr:to>
    <xdr:cxnSp macro="">
      <xdr:nvCxnSpPr>
        <xdr:cNvPr id="250" name="直線コネクタ 249"/>
        <xdr:cNvCxnSpPr/>
      </xdr:nvCxnSpPr>
      <xdr:spPr>
        <a:xfrm flipV="1">
          <a:off x="7713980" y="10735825"/>
          <a:ext cx="78232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138997</xdr:rowOff>
    </xdr:from>
    <xdr:to>
      <xdr:col>41</xdr:col>
      <xdr:colOff>101600</xdr:colOff>
      <xdr:row>64</xdr:row>
      <xdr:rowOff>69147</xdr:rowOff>
    </xdr:to>
    <xdr:sp macro="" textlink="">
      <xdr:nvSpPr>
        <xdr:cNvPr id="251" name="楕円 250"/>
        <xdr:cNvSpPr/>
      </xdr:nvSpPr>
      <xdr:spPr>
        <a:xfrm>
          <a:off x="6873240" y="107003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14294</xdr:rowOff>
    </xdr:from>
    <xdr:to>
      <xdr:col>45</xdr:col>
      <xdr:colOff>177800</xdr:colOff>
      <xdr:row>64</xdr:row>
      <xdr:rowOff>18347</xdr:rowOff>
    </xdr:to>
    <xdr:cxnSp macro="">
      <xdr:nvCxnSpPr>
        <xdr:cNvPr id="252" name="直線コネクタ 251"/>
        <xdr:cNvCxnSpPr/>
      </xdr:nvCxnSpPr>
      <xdr:spPr>
        <a:xfrm flipV="1">
          <a:off x="6924040" y="10743254"/>
          <a:ext cx="789940" cy="4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141369</xdr:rowOff>
    </xdr:from>
    <xdr:to>
      <xdr:col>36</xdr:col>
      <xdr:colOff>165100</xdr:colOff>
      <xdr:row>64</xdr:row>
      <xdr:rowOff>71519</xdr:rowOff>
    </xdr:to>
    <xdr:sp macro="" textlink="">
      <xdr:nvSpPr>
        <xdr:cNvPr id="253" name="楕円 252"/>
        <xdr:cNvSpPr/>
      </xdr:nvSpPr>
      <xdr:spPr>
        <a:xfrm>
          <a:off x="6098540" y="107026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18347</xdr:rowOff>
    </xdr:from>
    <xdr:to>
      <xdr:col>41</xdr:col>
      <xdr:colOff>50800</xdr:colOff>
      <xdr:row>64</xdr:row>
      <xdr:rowOff>20719</xdr:rowOff>
    </xdr:to>
    <xdr:cxnSp macro="">
      <xdr:nvCxnSpPr>
        <xdr:cNvPr id="254" name="直線コネクタ 253"/>
        <xdr:cNvCxnSpPr/>
      </xdr:nvCxnSpPr>
      <xdr:spPr>
        <a:xfrm flipV="1">
          <a:off x="6149340" y="10747307"/>
          <a:ext cx="774700" cy="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42342</xdr:rowOff>
    </xdr:from>
    <xdr:ext cx="599010" cy="259045"/>
    <xdr:sp macro="" textlink="">
      <xdr:nvSpPr>
        <xdr:cNvPr id="255" name="n_1aveValue【橋りょう・トンネル】&#10;一人当たり有形固定資産（償却資産）額"/>
        <xdr:cNvSpPr txBox="1"/>
      </xdr:nvSpPr>
      <xdr:spPr>
        <a:xfrm>
          <a:off x="8214575" y="10436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46863</xdr:rowOff>
    </xdr:from>
    <xdr:ext cx="599010" cy="259045"/>
    <xdr:sp macro="" textlink="">
      <xdr:nvSpPr>
        <xdr:cNvPr id="256" name="n_2aveValue【橋りょう・トンネル】&#10;一人当たり有形固定資産（償却資産）額"/>
        <xdr:cNvSpPr txBox="1"/>
      </xdr:nvSpPr>
      <xdr:spPr>
        <a:xfrm>
          <a:off x="7444955" y="10440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9662</xdr:rowOff>
    </xdr:from>
    <xdr:ext cx="690189" cy="259045"/>
    <xdr:sp macro="" textlink="">
      <xdr:nvSpPr>
        <xdr:cNvPr id="257" name="n_3aveValue【橋りょう・トンネル】&#10;一人当たり有形固定資産（償却資産）額"/>
        <xdr:cNvSpPr txBox="1"/>
      </xdr:nvSpPr>
      <xdr:spPr>
        <a:xfrm>
          <a:off x="6624665" y="104033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152475</xdr:rowOff>
    </xdr:from>
    <xdr:ext cx="690189" cy="259045"/>
    <xdr:sp macro="" textlink="">
      <xdr:nvSpPr>
        <xdr:cNvPr id="258" name="n_4aveValue【橋りょう・トンネル】&#10;一人当たり有形固定資産（償却資産）額"/>
        <xdr:cNvSpPr txBox="1"/>
      </xdr:nvSpPr>
      <xdr:spPr>
        <a:xfrm>
          <a:off x="5849965" y="103785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48792</xdr:rowOff>
    </xdr:from>
    <xdr:ext cx="599010" cy="259045"/>
    <xdr:sp macro="" textlink="">
      <xdr:nvSpPr>
        <xdr:cNvPr id="259" name="n_1mainValue【橋りょう・トンネル】&#10;一人当たり有形固定資産（償却資産）額"/>
        <xdr:cNvSpPr txBox="1"/>
      </xdr:nvSpPr>
      <xdr:spPr>
        <a:xfrm>
          <a:off x="8214575" y="10777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56221</xdr:rowOff>
    </xdr:from>
    <xdr:ext cx="599010" cy="259045"/>
    <xdr:sp macro="" textlink="">
      <xdr:nvSpPr>
        <xdr:cNvPr id="260" name="n_2mainValue【橋りょう・トンネル】&#10;一人当たり有形固定資産（償却資産）額"/>
        <xdr:cNvSpPr txBox="1"/>
      </xdr:nvSpPr>
      <xdr:spPr>
        <a:xfrm>
          <a:off x="7444955" y="10785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60274</xdr:rowOff>
    </xdr:from>
    <xdr:ext cx="599010" cy="259045"/>
    <xdr:sp macro="" textlink="">
      <xdr:nvSpPr>
        <xdr:cNvPr id="261" name="n_3mainValue【橋りょう・トンネル】&#10;一人当たり有形固定資産（償却資産）額"/>
        <xdr:cNvSpPr txBox="1"/>
      </xdr:nvSpPr>
      <xdr:spPr>
        <a:xfrm>
          <a:off x="6670255" y="1078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62646</xdr:rowOff>
    </xdr:from>
    <xdr:ext cx="599010" cy="259045"/>
    <xdr:sp macro="" textlink="">
      <xdr:nvSpPr>
        <xdr:cNvPr id="262" name="n_4mainValue【橋りょう・トンネル】&#10;一人当たり有形固定資産（償却資産）額"/>
        <xdr:cNvSpPr txBox="1"/>
      </xdr:nvSpPr>
      <xdr:spPr>
        <a:xfrm>
          <a:off x="5872695" y="10791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163830</xdr:rowOff>
    </xdr:from>
    <xdr:to>
      <xdr:col>24</xdr:col>
      <xdr:colOff>62865</xdr:colOff>
      <xdr:row>86</xdr:row>
      <xdr:rowOff>30480</xdr:rowOff>
    </xdr:to>
    <xdr:cxnSp macro="">
      <xdr:nvCxnSpPr>
        <xdr:cNvPr id="287" name="直線コネクタ 286"/>
        <xdr:cNvCxnSpPr/>
      </xdr:nvCxnSpPr>
      <xdr:spPr>
        <a:xfrm flipV="1">
          <a:off x="4086225" y="13072110"/>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34307</xdr:rowOff>
    </xdr:from>
    <xdr:ext cx="405111" cy="259045"/>
    <xdr:sp macro="" textlink="">
      <xdr:nvSpPr>
        <xdr:cNvPr id="288" name="【公営住宅】&#10;有形固定資産減価償却率最小値テキスト"/>
        <xdr:cNvSpPr txBox="1"/>
      </xdr:nvSpPr>
      <xdr:spPr>
        <a:xfrm>
          <a:off x="4124960" y="1445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30480</xdr:rowOff>
    </xdr:from>
    <xdr:to>
      <xdr:col>24</xdr:col>
      <xdr:colOff>152400</xdr:colOff>
      <xdr:row>86</xdr:row>
      <xdr:rowOff>30480</xdr:rowOff>
    </xdr:to>
    <xdr:cxnSp macro="">
      <xdr:nvCxnSpPr>
        <xdr:cNvPr id="289" name="直線コネクタ 288"/>
        <xdr:cNvCxnSpPr/>
      </xdr:nvCxnSpPr>
      <xdr:spPr>
        <a:xfrm>
          <a:off x="4020820" y="1444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110507</xdr:rowOff>
    </xdr:from>
    <xdr:ext cx="405111" cy="259045"/>
    <xdr:sp macro="" textlink="">
      <xdr:nvSpPr>
        <xdr:cNvPr id="290" name="【公営住宅】&#10;有形固定資産減価償却率最大値テキスト"/>
        <xdr:cNvSpPr txBox="1"/>
      </xdr:nvSpPr>
      <xdr:spPr>
        <a:xfrm>
          <a:off x="4124960" y="12851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163830</xdr:rowOff>
    </xdr:from>
    <xdr:to>
      <xdr:col>24</xdr:col>
      <xdr:colOff>152400</xdr:colOff>
      <xdr:row>77</xdr:row>
      <xdr:rowOff>163830</xdr:rowOff>
    </xdr:to>
    <xdr:cxnSp macro="">
      <xdr:nvCxnSpPr>
        <xdr:cNvPr id="291" name="直線コネクタ 290"/>
        <xdr:cNvCxnSpPr/>
      </xdr:nvCxnSpPr>
      <xdr:spPr>
        <a:xfrm>
          <a:off x="4020820" y="130721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66691</xdr:rowOff>
    </xdr:from>
    <xdr:ext cx="405111" cy="259045"/>
    <xdr:sp macro="" textlink="">
      <xdr:nvSpPr>
        <xdr:cNvPr id="292" name="【公営住宅】&#10;有形固定資産減価償却率平均値テキスト"/>
        <xdr:cNvSpPr txBox="1"/>
      </xdr:nvSpPr>
      <xdr:spPr>
        <a:xfrm>
          <a:off x="4124960" y="138131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88264</xdr:rowOff>
    </xdr:from>
    <xdr:to>
      <xdr:col>24</xdr:col>
      <xdr:colOff>114300</xdr:colOff>
      <xdr:row>83</xdr:row>
      <xdr:rowOff>18414</xdr:rowOff>
    </xdr:to>
    <xdr:sp macro="" textlink="">
      <xdr:nvSpPr>
        <xdr:cNvPr id="293" name="フローチャート: 判断 292"/>
        <xdr:cNvSpPr/>
      </xdr:nvSpPr>
      <xdr:spPr>
        <a:xfrm>
          <a:off x="4036060" y="138347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103505</xdr:rowOff>
    </xdr:from>
    <xdr:to>
      <xdr:col>20</xdr:col>
      <xdr:colOff>38100</xdr:colOff>
      <xdr:row>83</xdr:row>
      <xdr:rowOff>33655</xdr:rowOff>
    </xdr:to>
    <xdr:sp macro="" textlink="">
      <xdr:nvSpPr>
        <xdr:cNvPr id="294" name="フローチャート: 判断 293"/>
        <xdr:cNvSpPr/>
      </xdr:nvSpPr>
      <xdr:spPr>
        <a:xfrm>
          <a:off x="3312160" y="138499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4445</xdr:rowOff>
    </xdr:from>
    <xdr:to>
      <xdr:col>15</xdr:col>
      <xdr:colOff>101600</xdr:colOff>
      <xdr:row>82</xdr:row>
      <xdr:rowOff>106045</xdr:rowOff>
    </xdr:to>
    <xdr:sp macro="" textlink="">
      <xdr:nvSpPr>
        <xdr:cNvPr id="295" name="フローチャート: 判断 294"/>
        <xdr:cNvSpPr/>
      </xdr:nvSpPr>
      <xdr:spPr>
        <a:xfrm>
          <a:off x="2514600" y="1375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61595</xdr:rowOff>
    </xdr:from>
    <xdr:to>
      <xdr:col>10</xdr:col>
      <xdr:colOff>165100</xdr:colOff>
      <xdr:row>82</xdr:row>
      <xdr:rowOff>163195</xdr:rowOff>
    </xdr:to>
    <xdr:sp macro="" textlink="">
      <xdr:nvSpPr>
        <xdr:cNvPr id="296" name="フローチャート: 判断 295"/>
        <xdr:cNvSpPr/>
      </xdr:nvSpPr>
      <xdr:spPr>
        <a:xfrm>
          <a:off x="1739900" y="1380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19686</xdr:rowOff>
    </xdr:from>
    <xdr:to>
      <xdr:col>6</xdr:col>
      <xdr:colOff>38100</xdr:colOff>
      <xdr:row>82</xdr:row>
      <xdr:rowOff>121286</xdr:rowOff>
    </xdr:to>
    <xdr:sp macro="" textlink="">
      <xdr:nvSpPr>
        <xdr:cNvPr id="297" name="フローチャート: 判断 296"/>
        <xdr:cNvSpPr/>
      </xdr:nvSpPr>
      <xdr:spPr>
        <a:xfrm>
          <a:off x="965200" y="1376616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15875</xdr:rowOff>
    </xdr:from>
    <xdr:to>
      <xdr:col>24</xdr:col>
      <xdr:colOff>114300</xdr:colOff>
      <xdr:row>81</xdr:row>
      <xdr:rowOff>117475</xdr:rowOff>
    </xdr:to>
    <xdr:sp macro="" textlink="">
      <xdr:nvSpPr>
        <xdr:cNvPr id="303" name="楕円 302"/>
        <xdr:cNvSpPr/>
      </xdr:nvSpPr>
      <xdr:spPr>
        <a:xfrm>
          <a:off x="4036060" y="1359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38752</xdr:rowOff>
    </xdr:from>
    <xdr:ext cx="405111" cy="259045"/>
    <xdr:sp macro="" textlink="">
      <xdr:nvSpPr>
        <xdr:cNvPr id="304" name="【公営住宅】&#10;有形固定資産減価償却率該当値テキスト"/>
        <xdr:cNvSpPr txBox="1"/>
      </xdr:nvSpPr>
      <xdr:spPr>
        <a:xfrm>
          <a:off x="4124960" y="1344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145414</xdr:rowOff>
    </xdr:from>
    <xdr:to>
      <xdr:col>20</xdr:col>
      <xdr:colOff>38100</xdr:colOff>
      <xdr:row>81</xdr:row>
      <xdr:rowOff>75564</xdr:rowOff>
    </xdr:to>
    <xdr:sp macro="" textlink="">
      <xdr:nvSpPr>
        <xdr:cNvPr id="305" name="楕円 304"/>
        <xdr:cNvSpPr/>
      </xdr:nvSpPr>
      <xdr:spPr>
        <a:xfrm>
          <a:off x="3312160" y="135566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24764</xdr:rowOff>
    </xdr:from>
    <xdr:to>
      <xdr:col>24</xdr:col>
      <xdr:colOff>63500</xdr:colOff>
      <xdr:row>81</xdr:row>
      <xdr:rowOff>66675</xdr:rowOff>
    </xdr:to>
    <xdr:cxnSp macro="">
      <xdr:nvCxnSpPr>
        <xdr:cNvPr id="306" name="直線コネクタ 305"/>
        <xdr:cNvCxnSpPr/>
      </xdr:nvCxnSpPr>
      <xdr:spPr>
        <a:xfrm>
          <a:off x="3355340" y="13603604"/>
          <a:ext cx="73152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147320</xdr:rowOff>
    </xdr:from>
    <xdr:to>
      <xdr:col>15</xdr:col>
      <xdr:colOff>101600</xdr:colOff>
      <xdr:row>81</xdr:row>
      <xdr:rowOff>77470</xdr:rowOff>
    </xdr:to>
    <xdr:sp macro="" textlink="">
      <xdr:nvSpPr>
        <xdr:cNvPr id="307" name="楕円 306"/>
        <xdr:cNvSpPr/>
      </xdr:nvSpPr>
      <xdr:spPr>
        <a:xfrm>
          <a:off x="2514600" y="13558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24764</xdr:rowOff>
    </xdr:from>
    <xdr:to>
      <xdr:col>19</xdr:col>
      <xdr:colOff>177800</xdr:colOff>
      <xdr:row>81</xdr:row>
      <xdr:rowOff>26670</xdr:rowOff>
    </xdr:to>
    <xdr:cxnSp macro="">
      <xdr:nvCxnSpPr>
        <xdr:cNvPr id="308" name="直線コネクタ 307"/>
        <xdr:cNvCxnSpPr/>
      </xdr:nvCxnSpPr>
      <xdr:spPr>
        <a:xfrm flipV="1">
          <a:off x="2565400" y="13603604"/>
          <a:ext cx="78994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101600</xdr:rowOff>
    </xdr:from>
    <xdr:to>
      <xdr:col>10</xdr:col>
      <xdr:colOff>165100</xdr:colOff>
      <xdr:row>81</xdr:row>
      <xdr:rowOff>31750</xdr:rowOff>
    </xdr:to>
    <xdr:sp macro="" textlink="">
      <xdr:nvSpPr>
        <xdr:cNvPr id="309" name="楕円 308"/>
        <xdr:cNvSpPr/>
      </xdr:nvSpPr>
      <xdr:spPr>
        <a:xfrm>
          <a:off x="1739900" y="13512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152400</xdr:rowOff>
    </xdr:from>
    <xdr:to>
      <xdr:col>15</xdr:col>
      <xdr:colOff>50800</xdr:colOff>
      <xdr:row>81</xdr:row>
      <xdr:rowOff>26670</xdr:rowOff>
    </xdr:to>
    <xdr:cxnSp macro="">
      <xdr:nvCxnSpPr>
        <xdr:cNvPr id="310" name="直線コネクタ 309"/>
        <xdr:cNvCxnSpPr/>
      </xdr:nvCxnSpPr>
      <xdr:spPr>
        <a:xfrm>
          <a:off x="1790700" y="13563600"/>
          <a:ext cx="7747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63500</xdr:rowOff>
    </xdr:from>
    <xdr:to>
      <xdr:col>6</xdr:col>
      <xdr:colOff>38100</xdr:colOff>
      <xdr:row>80</xdr:row>
      <xdr:rowOff>165100</xdr:rowOff>
    </xdr:to>
    <xdr:sp macro="" textlink="">
      <xdr:nvSpPr>
        <xdr:cNvPr id="311" name="楕円 310"/>
        <xdr:cNvSpPr/>
      </xdr:nvSpPr>
      <xdr:spPr>
        <a:xfrm>
          <a:off x="965200" y="134747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114300</xdr:rowOff>
    </xdr:from>
    <xdr:to>
      <xdr:col>10</xdr:col>
      <xdr:colOff>114300</xdr:colOff>
      <xdr:row>80</xdr:row>
      <xdr:rowOff>152400</xdr:rowOff>
    </xdr:to>
    <xdr:cxnSp macro="">
      <xdr:nvCxnSpPr>
        <xdr:cNvPr id="312" name="直線コネクタ 311"/>
        <xdr:cNvCxnSpPr/>
      </xdr:nvCxnSpPr>
      <xdr:spPr>
        <a:xfrm>
          <a:off x="1008380" y="13525500"/>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24782</xdr:rowOff>
    </xdr:from>
    <xdr:ext cx="405111" cy="259045"/>
    <xdr:sp macro="" textlink="">
      <xdr:nvSpPr>
        <xdr:cNvPr id="313" name="n_1aveValue【公営住宅】&#10;有形固定資産減価償却率"/>
        <xdr:cNvSpPr txBox="1"/>
      </xdr:nvSpPr>
      <xdr:spPr>
        <a:xfrm>
          <a:off x="3170564" y="1393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97172</xdr:rowOff>
    </xdr:from>
    <xdr:ext cx="405111" cy="259045"/>
    <xdr:sp macro="" textlink="">
      <xdr:nvSpPr>
        <xdr:cNvPr id="314" name="n_2aveValue【公営住宅】&#10;有形固定資産減価償却率"/>
        <xdr:cNvSpPr txBox="1"/>
      </xdr:nvSpPr>
      <xdr:spPr>
        <a:xfrm>
          <a:off x="2385704" y="13843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154322</xdr:rowOff>
    </xdr:from>
    <xdr:ext cx="405111" cy="259045"/>
    <xdr:sp macro="" textlink="">
      <xdr:nvSpPr>
        <xdr:cNvPr id="315" name="n_3aveValue【公営住宅】&#10;有形固定資産減価償却率"/>
        <xdr:cNvSpPr txBox="1"/>
      </xdr:nvSpPr>
      <xdr:spPr>
        <a:xfrm>
          <a:off x="1611004" y="13900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112413</xdr:rowOff>
    </xdr:from>
    <xdr:ext cx="405111" cy="259045"/>
    <xdr:sp macro="" textlink="">
      <xdr:nvSpPr>
        <xdr:cNvPr id="316" name="n_4aveValue【公営住宅】&#10;有形固定資産減価償却率"/>
        <xdr:cNvSpPr txBox="1"/>
      </xdr:nvSpPr>
      <xdr:spPr>
        <a:xfrm>
          <a:off x="836304" y="13858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92091</xdr:rowOff>
    </xdr:from>
    <xdr:ext cx="405111" cy="259045"/>
    <xdr:sp macro="" textlink="">
      <xdr:nvSpPr>
        <xdr:cNvPr id="317" name="n_1mainValue【公営住宅】&#10;有形固定資産減価償却率"/>
        <xdr:cNvSpPr txBox="1"/>
      </xdr:nvSpPr>
      <xdr:spPr>
        <a:xfrm>
          <a:off x="3170564" y="1333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93997</xdr:rowOff>
    </xdr:from>
    <xdr:ext cx="405111" cy="259045"/>
    <xdr:sp macro="" textlink="">
      <xdr:nvSpPr>
        <xdr:cNvPr id="318" name="n_2mainValue【公営住宅】&#10;有形固定資産減価償却率"/>
        <xdr:cNvSpPr txBox="1"/>
      </xdr:nvSpPr>
      <xdr:spPr>
        <a:xfrm>
          <a:off x="2385704" y="1333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48277</xdr:rowOff>
    </xdr:from>
    <xdr:ext cx="405111" cy="259045"/>
    <xdr:sp macro="" textlink="">
      <xdr:nvSpPr>
        <xdr:cNvPr id="319" name="n_3mainValue【公営住宅】&#10;有形固定資産減価償却率"/>
        <xdr:cNvSpPr txBox="1"/>
      </xdr:nvSpPr>
      <xdr:spPr>
        <a:xfrm>
          <a:off x="1611004" y="1329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10177</xdr:rowOff>
    </xdr:from>
    <xdr:ext cx="405111" cy="259045"/>
    <xdr:sp macro="" textlink="">
      <xdr:nvSpPr>
        <xdr:cNvPr id="320" name="n_4mainValue【公営住宅】&#10;有形固定資産減価償却率"/>
        <xdr:cNvSpPr txBox="1"/>
      </xdr:nvSpPr>
      <xdr:spPr>
        <a:xfrm>
          <a:off x="836304" y="1325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0" name="テキスト ボックス 339"/>
        <xdr:cNvSpPr txBox="1"/>
      </xdr:nvSpPr>
      <xdr:spPr>
        <a:xfrm>
          <a:off x="5364041" y="12903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60452</xdr:rowOff>
    </xdr:from>
    <xdr:to>
      <xdr:col>54</xdr:col>
      <xdr:colOff>189865</xdr:colOff>
      <xdr:row>85</xdr:row>
      <xdr:rowOff>166370</xdr:rowOff>
    </xdr:to>
    <xdr:cxnSp macro="">
      <xdr:nvCxnSpPr>
        <xdr:cNvPr id="344" name="直線コネクタ 343"/>
        <xdr:cNvCxnSpPr/>
      </xdr:nvCxnSpPr>
      <xdr:spPr>
        <a:xfrm flipV="1">
          <a:off x="9219565" y="12968732"/>
          <a:ext cx="0" cy="1447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170197</xdr:rowOff>
    </xdr:from>
    <xdr:ext cx="469744" cy="259045"/>
    <xdr:sp macro="" textlink="">
      <xdr:nvSpPr>
        <xdr:cNvPr id="345" name="【公営住宅】&#10;一人当たり面積最小値テキスト"/>
        <xdr:cNvSpPr txBox="1"/>
      </xdr:nvSpPr>
      <xdr:spPr>
        <a:xfrm>
          <a:off x="9258300" y="1441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166370</xdr:rowOff>
    </xdr:from>
    <xdr:to>
      <xdr:col>55</xdr:col>
      <xdr:colOff>88900</xdr:colOff>
      <xdr:row>85</xdr:row>
      <xdr:rowOff>166370</xdr:rowOff>
    </xdr:to>
    <xdr:cxnSp macro="">
      <xdr:nvCxnSpPr>
        <xdr:cNvPr id="346" name="直線コネクタ 345"/>
        <xdr:cNvCxnSpPr/>
      </xdr:nvCxnSpPr>
      <xdr:spPr>
        <a:xfrm>
          <a:off x="9154160" y="144157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7129</xdr:rowOff>
    </xdr:from>
    <xdr:ext cx="534377" cy="259045"/>
    <xdr:sp macro="" textlink="">
      <xdr:nvSpPr>
        <xdr:cNvPr id="347" name="【公営住宅】&#10;一人当たり面積最大値テキスト"/>
        <xdr:cNvSpPr txBox="1"/>
      </xdr:nvSpPr>
      <xdr:spPr>
        <a:xfrm>
          <a:off x="9258300" y="1274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60452</xdr:rowOff>
    </xdr:from>
    <xdr:to>
      <xdr:col>55</xdr:col>
      <xdr:colOff>88900</xdr:colOff>
      <xdr:row>77</xdr:row>
      <xdr:rowOff>60452</xdr:rowOff>
    </xdr:to>
    <xdr:cxnSp macro="">
      <xdr:nvCxnSpPr>
        <xdr:cNvPr id="348" name="直線コネクタ 347"/>
        <xdr:cNvCxnSpPr/>
      </xdr:nvCxnSpPr>
      <xdr:spPr>
        <a:xfrm>
          <a:off x="9154160" y="129687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39515</xdr:rowOff>
    </xdr:from>
    <xdr:ext cx="469744" cy="259045"/>
    <xdr:sp macro="" textlink="">
      <xdr:nvSpPr>
        <xdr:cNvPr id="349" name="【公営住宅】&#10;一人当たり面積平均値テキスト"/>
        <xdr:cNvSpPr txBox="1"/>
      </xdr:nvSpPr>
      <xdr:spPr>
        <a:xfrm>
          <a:off x="9258300" y="141212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61088</xdr:rowOff>
    </xdr:from>
    <xdr:to>
      <xdr:col>55</xdr:col>
      <xdr:colOff>50800</xdr:colOff>
      <xdr:row>84</xdr:row>
      <xdr:rowOff>162688</xdr:rowOff>
    </xdr:to>
    <xdr:sp macro="" textlink="">
      <xdr:nvSpPr>
        <xdr:cNvPr id="350" name="フローチャート: 判断 349"/>
        <xdr:cNvSpPr/>
      </xdr:nvSpPr>
      <xdr:spPr>
        <a:xfrm>
          <a:off x="9192260" y="1414284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43435</xdr:rowOff>
    </xdr:from>
    <xdr:to>
      <xdr:col>50</xdr:col>
      <xdr:colOff>165100</xdr:colOff>
      <xdr:row>84</xdr:row>
      <xdr:rowOff>145035</xdr:rowOff>
    </xdr:to>
    <xdr:sp macro="" textlink="">
      <xdr:nvSpPr>
        <xdr:cNvPr id="351" name="フローチャート: 判断 350"/>
        <xdr:cNvSpPr/>
      </xdr:nvSpPr>
      <xdr:spPr>
        <a:xfrm>
          <a:off x="8445500" y="1412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84328</xdr:rowOff>
    </xdr:from>
    <xdr:to>
      <xdr:col>46</xdr:col>
      <xdr:colOff>38100</xdr:colOff>
      <xdr:row>85</xdr:row>
      <xdr:rowOff>14478</xdr:rowOff>
    </xdr:to>
    <xdr:sp macro="" textlink="">
      <xdr:nvSpPr>
        <xdr:cNvPr id="352" name="フローチャート: 判断 351"/>
        <xdr:cNvSpPr/>
      </xdr:nvSpPr>
      <xdr:spPr>
        <a:xfrm>
          <a:off x="7670800" y="1416608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102997</xdr:rowOff>
    </xdr:from>
    <xdr:to>
      <xdr:col>41</xdr:col>
      <xdr:colOff>101600</xdr:colOff>
      <xdr:row>85</xdr:row>
      <xdr:rowOff>33147</xdr:rowOff>
    </xdr:to>
    <xdr:sp macro="" textlink="">
      <xdr:nvSpPr>
        <xdr:cNvPr id="353" name="フローチャート: 判断 352"/>
        <xdr:cNvSpPr/>
      </xdr:nvSpPr>
      <xdr:spPr>
        <a:xfrm>
          <a:off x="6873240" y="141847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95123</xdr:rowOff>
    </xdr:from>
    <xdr:to>
      <xdr:col>36</xdr:col>
      <xdr:colOff>165100</xdr:colOff>
      <xdr:row>85</xdr:row>
      <xdr:rowOff>25273</xdr:rowOff>
    </xdr:to>
    <xdr:sp macro="" textlink="">
      <xdr:nvSpPr>
        <xdr:cNvPr id="354" name="フローチャート: 判断 353"/>
        <xdr:cNvSpPr/>
      </xdr:nvSpPr>
      <xdr:spPr>
        <a:xfrm>
          <a:off x="6098540" y="141768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127636</xdr:rowOff>
    </xdr:from>
    <xdr:to>
      <xdr:col>55</xdr:col>
      <xdr:colOff>50800</xdr:colOff>
      <xdr:row>83</xdr:row>
      <xdr:rowOff>57786</xdr:rowOff>
    </xdr:to>
    <xdr:sp macro="" textlink="">
      <xdr:nvSpPr>
        <xdr:cNvPr id="360" name="楕円 359"/>
        <xdr:cNvSpPr/>
      </xdr:nvSpPr>
      <xdr:spPr>
        <a:xfrm>
          <a:off x="9192260" y="138741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150513</xdr:rowOff>
    </xdr:from>
    <xdr:ext cx="469744" cy="259045"/>
    <xdr:sp macro="" textlink="">
      <xdr:nvSpPr>
        <xdr:cNvPr id="361" name="【公営住宅】&#10;一人当たり面積該当値テキスト"/>
        <xdr:cNvSpPr txBox="1"/>
      </xdr:nvSpPr>
      <xdr:spPr>
        <a:xfrm>
          <a:off x="9258300" y="1372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140336</xdr:rowOff>
    </xdr:from>
    <xdr:to>
      <xdr:col>50</xdr:col>
      <xdr:colOff>165100</xdr:colOff>
      <xdr:row>83</xdr:row>
      <xdr:rowOff>70486</xdr:rowOff>
    </xdr:to>
    <xdr:sp macro="" textlink="">
      <xdr:nvSpPr>
        <xdr:cNvPr id="362" name="楕円 361"/>
        <xdr:cNvSpPr/>
      </xdr:nvSpPr>
      <xdr:spPr>
        <a:xfrm>
          <a:off x="8445500" y="138868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6986</xdr:rowOff>
    </xdr:from>
    <xdr:to>
      <xdr:col>55</xdr:col>
      <xdr:colOff>0</xdr:colOff>
      <xdr:row>83</xdr:row>
      <xdr:rowOff>19686</xdr:rowOff>
    </xdr:to>
    <xdr:cxnSp macro="">
      <xdr:nvCxnSpPr>
        <xdr:cNvPr id="363" name="直線コネクタ 362"/>
        <xdr:cNvCxnSpPr/>
      </xdr:nvCxnSpPr>
      <xdr:spPr>
        <a:xfrm flipV="1">
          <a:off x="8496300" y="13921106"/>
          <a:ext cx="7239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1905</xdr:rowOff>
    </xdr:from>
    <xdr:to>
      <xdr:col>46</xdr:col>
      <xdr:colOff>38100</xdr:colOff>
      <xdr:row>83</xdr:row>
      <xdr:rowOff>103505</xdr:rowOff>
    </xdr:to>
    <xdr:sp macro="" textlink="">
      <xdr:nvSpPr>
        <xdr:cNvPr id="364" name="楕円 363"/>
        <xdr:cNvSpPr/>
      </xdr:nvSpPr>
      <xdr:spPr>
        <a:xfrm>
          <a:off x="7670800" y="139160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19686</xdr:rowOff>
    </xdr:from>
    <xdr:to>
      <xdr:col>50</xdr:col>
      <xdr:colOff>114300</xdr:colOff>
      <xdr:row>83</xdr:row>
      <xdr:rowOff>52705</xdr:rowOff>
    </xdr:to>
    <xdr:cxnSp macro="">
      <xdr:nvCxnSpPr>
        <xdr:cNvPr id="365" name="直線コネクタ 364"/>
        <xdr:cNvCxnSpPr/>
      </xdr:nvCxnSpPr>
      <xdr:spPr>
        <a:xfrm flipV="1">
          <a:off x="7713980" y="13933806"/>
          <a:ext cx="782320" cy="3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14605</xdr:rowOff>
    </xdr:from>
    <xdr:to>
      <xdr:col>41</xdr:col>
      <xdr:colOff>101600</xdr:colOff>
      <xdr:row>83</xdr:row>
      <xdr:rowOff>116205</xdr:rowOff>
    </xdr:to>
    <xdr:sp macro="" textlink="">
      <xdr:nvSpPr>
        <xdr:cNvPr id="366" name="楕円 365"/>
        <xdr:cNvSpPr/>
      </xdr:nvSpPr>
      <xdr:spPr>
        <a:xfrm>
          <a:off x="6873240" y="1392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52705</xdr:rowOff>
    </xdr:from>
    <xdr:to>
      <xdr:col>45</xdr:col>
      <xdr:colOff>177800</xdr:colOff>
      <xdr:row>83</xdr:row>
      <xdr:rowOff>65405</xdr:rowOff>
    </xdr:to>
    <xdr:cxnSp macro="">
      <xdr:nvCxnSpPr>
        <xdr:cNvPr id="367" name="直線コネクタ 366"/>
        <xdr:cNvCxnSpPr/>
      </xdr:nvCxnSpPr>
      <xdr:spPr>
        <a:xfrm flipV="1">
          <a:off x="6924040" y="13966825"/>
          <a:ext cx="78994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43814</xdr:rowOff>
    </xdr:from>
    <xdr:to>
      <xdr:col>36</xdr:col>
      <xdr:colOff>165100</xdr:colOff>
      <xdr:row>83</xdr:row>
      <xdr:rowOff>145414</xdr:rowOff>
    </xdr:to>
    <xdr:sp macro="" textlink="">
      <xdr:nvSpPr>
        <xdr:cNvPr id="368" name="楕円 367"/>
        <xdr:cNvSpPr/>
      </xdr:nvSpPr>
      <xdr:spPr>
        <a:xfrm>
          <a:off x="6098540" y="1395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65405</xdr:rowOff>
    </xdr:from>
    <xdr:to>
      <xdr:col>41</xdr:col>
      <xdr:colOff>50800</xdr:colOff>
      <xdr:row>83</xdr:row>
      <xdr:rowOff>94614</xdr:rowOff>
    </xdr:to>
    <xdr:cxnSp macro="">
      <xdr:nvCxnSpPr>
        <xdr:cNvPr id="369" name="直線コネクタ 368"/>
        <xdr:cNvCxnSpPr/>
      </xdr:nvCxnSpPr>
      <xdr:spPr>
        <a:xfrm flipV="1">
          <a:off x="6149340" y="13979525"/>
          <a:ext cx="774700"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136162</xdr:rowOff>
    </xdr:from>
    <xdr:ext cx="469744" cy="259045"/>
    <xdr:sp macro="" textlink="">
      <xdr:nvSpPr>
        <xdr:cNvPr id="370" name="n_1aveValue【公営住宅】&#10;一人当たり面積"/>
        <xdr:cNvSpPr txBox="1"/>
      </xdr:nvSpPr>
      <xdr:spPr>
        <a:xfrm>
          <a:off x="8271587" y="14217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5605</xdr:rowOff>
    </xdr:from>
    <xdr:ext cx="469744" cy="259045"/>
    <xdr:sp macro="" textlink="">
      <xdr:nvSpPr>
        <xdr:cNvPr id="371" name="n_2aveValue【公営住宅】&#10;一人当たり面積"/>
        <xdr:cNvSpPr txBox="1"/>
      </xdr:nvSpPr>
      <xdr:spPr>
        <a:xfrm>
          <a:off x="7509587" y="1425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24274</xdr:rowOff>
    </xdr:from>
    <xdr:ext cx="469744" cy="259045"/>
    <xdr:sp macro="" textlink="">
      <xdr:nvSpPr>
        <xdr:cNvPr id="372" name="n_3aveValue【公営住宅】&#10;一人当たり面積"/>
        <xdr:cNvSpPr txBox="1"/>
      </xdr:nvSpPr>
      <xdr:spPr>
        <a:xfrm>
          <a:off x="6712027" y="1427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16400</xdr:rowOff>
    </xdr:from>
    <xdr:ext cx="469744" cy="259045"/>
    <xdr:sp macro="" textlink="">
      <xdr:nvSpPr>
        <xdr:cNvPr id="373" name="n_4aveValue【公営住宅】&#10;一人当たり面積"/>
        <xdr:cNvSpPr txBox="1"/>
      </xdr:nvSpPr>
      <xdr:spPr>
        <a:xfrm>
          <a:off x="5937327" y="1426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87013</xdr:rowOff>
    </xdr:from>
    <xdr:ext cx="469744" cy="259045"/>
    <xdr:sp macro="" textlink="">
      <xdr:nvSpPr>
        <xdr:cNvPr id="374" name="n_1mainValue【公営住宅】&#10;一人当たり面積"/>
        <xdr:cNvSpPr txBox="1"/>
      </xdr:nvSpPr>
      <xdr:spPr>
        <a:xfrm>
          <a:off x="8271587" y="13665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120032</xdr:rowOff>
    </xdr:from>
    <xdr:ext cx="469744" cy="259045"/>
    <xdr:sp macro="" textlink="">
      <xdr:nvSpPr>
        <xdr:cNvPr id="375" name="n_2mainValue【公営住宅】&#10;一人当たり面積"/>
        <xdr:cNvSpPr txBox="1"/>
      </xdr:nvSpPr>
      <xdr:spPr>
        <a:xfrm>
          <a:off x="7509587" y="13698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132732</xdr:rowOff>
    </xdr:from>
    <xdr:ext cx="469744" cy="259045"/>
    <xdr:sp macro="" textlink="">
      <xdr:nvSpPr>
        <xdr:cNvPr id="376" name="n_3mainValue【公営住宅】&#10;一人当たり面積"/>
        <xdr:cNvSpPr txBox="1"/>
      </xdr:nvSpPr>
      <xdr:spPr>
        <a:xfrm>
          <a:off x="6712027" y="1371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161941</xdr:rowOff>
    </xdr:from>
    <xdr:ext cx="469744" cy="259045"/>
    <xdr:sp macro="" textlink="">
      <xdr:nvSpPr>
        <xdr:cNvPr id="377" name="n_4mainValue【公営住宅】&#10;一人当たり面積"/>
        <xdr:cNvSpPr txBox="1"/>
      </xdr:nvSpPr>
      <xdr:spPr>
        <a:xfrm>
          <a:off x="5937327" y="13740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97427</xdr:rowOff>
    </xdr:from>
    <xdr:to>
      <xdr:col>85</xdr:col>
      <xdr:colOff>126364</xdr:colOff>
      <xdr:row>42</xdr:row>
      <xdr:rowOff>61504</xdr:rowOff>
    </xdr:to>
    <xdr:cxnSp macro="">
      <xdr:nvCxnSpPr>
        <xdr:cNvPr id="419" name="直線コネクタ 418"/>
        <xdr:cNvCxnSpPr/>
      </xdr:nvCxnSpPr>
      <xdr:spPr>
        <a:xfrm flipV="1">
          <a:off x="14375764" y="5629547"/>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65331</xdr:rowOff>
    </xdr:from>
    <xdr:ext cx="405111" cy="259045"/>
    <xdr:sp macro="" textlink="">
      <xdr:nvSpPr>
        <xdr:cNvPr id="420" name="【認定こども園・幼稚園・保育所】&#10;有形固定資産減価償却率最小値テキスト"/>
        <xdr:cNvSpPr txBox="1"/>
      </xdr:nvSpPr>
      <xdr:spPr>
        <a:xfrm>
          <a:off x="14414500" y="710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61504</xdr:rowOff>
    </xdr:from>
    <xdr:to>
      <xdr:col>86</xdr:col>
      <xdr:colOff>25400</xdr:colOff>
      <xdr:row>42</xdr:row>
      <xdr:rowOff>61504</xdr:rowOff>
    </xdr:to>
    <xdr:cxnSp macro="">
      <xdr:nvCxnSpPr>
        <xdr:cNvPr id="421" name="直線コネクタ 420"/>
        <xdr:cNvCxnSpPr/>
      </xdr:nvCxnSpPr>
      <xdr:spPr>
        <a:xfrm>
          <a:off x="14287500" y="71023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44104</xdr:rowOff>
    </xdr:from>
    <xdr:ext cx="340478" cy="259045"/>
    <xdr:sp macro="" textlink="">
      <xdr:nvSpPr>
        <xdr:cNvPr id="422" name="【認定こども園・幼稚園・保育所】&#10;有形固定資産減価償却率最大値テキスト"/>
        <xdr:cNvSpPr txBox="1"/>
      </xdr:nvSpPr>
      <xdr:spPr>
        <a:xfrm>
          <a:off x="14414500" y="54085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97427</xdr:rowOff>
    </xdr:from>
    <xdr:to>
      <xdr:col>86</xdr:col>
      <xdr:colOff>25400</xdr:colOff>
      <xdr:row>33</xdr:row>
      <xdr:rowOff>97427</xdr:rowOff>
    </xdr:to>
    <xdr:cxnSp macro="">
      <xdr:nvCxnSpPr>
        <xdr:cNvPr id="423" name="直線コネクタ 422"/>
        <xdr:cNvCxnSpPr/>
      </xdr:nvCxnSpPr>
      <xdr:spPr>
        <a:xfrm>
          <a:off x="14287500" y="56295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20519</xdr:rowOff>
    </xdr:from>
    <xdr:ext cx="405111" cy="259045"/>
    <xdr:sp macro="" textlink="">
      <xdr:nvSpPr>
        <xdr:cNvPr id="424" name="【認定こども園・幼稚園・保育所】&#10;有形固定資産減価償却率平均値テキスト"/>
        <xdr:cNvSpPr txBox="1"/>
      </xdr:nvSpPr>
      <xdr:spPr>
        <a:xfrm>
          <a:off x="14414500" y="6223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169091</xdr:rowOff>
    </xdr:from>
    <xdr:to>
      <xdr:col>85</xdr:col>
      <xdr:colOff>177800</xdr:colOff>
      <xdr:row>38</xdr:row>
      <xdr:rowOff>99241</xdr:rowOff>
    </xdr:to>
    <xdr:sp macro="" textlink="">
      <xdr:nvSpPr>
        <xdr:cNvPr id="425" name="フローチャート: 判断 424"/>
        <xdr:cNvSpPr/>
      </xdr:nvSpPr>
      <xdr:spPr>
        <a:xfrm>
          <a:off x="14325600" y="637177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426" name="フローチャート: 判断 425"/>
        <xdr:cNvSpPr/>
      </xdr:nvSpPr>
      <xdr:spPr>
        <a:xfrm>
          <a:off x="13578840" y="641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41728</xdr:rowOff>
    </xdr:from>
    <xdr:to>
      <xdr:col>76</xdr:col>
      <xdr:colOff>165100</xdr:colOff>
      <xdr:row>37</xdr:row>
      <xdr:rowOff>143328</xdr:rowOff>
    </xdr:to>
    <xdr:sp macro="" textlink="">
      <xdr:nvSpPr>
        <xdr:cNvPr id="427" name="フローチャート: 判断 426"/>
        <xdr:cNvSpPr/>
      </xdr:nvSpPr>
      <xdr:spPr>
        <a:xfrm>
          <a:off x="12804140" y="624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7438</xdr:rowOff>
    </xdr:from>
    <xdr:to>
      <xdr:col>72</xdr:col>
      <xdr:colOff>38100</xdr:colOff>
      <xdr:row>38</xdr:row>
      <xdr:rowOff>109038</xdr:rowOff>
    </xdr:to>
    <xdr:sp macro="" textlink="">
      <xdr:nvSpPr>
        <xdr:cNvPr id="428" name="フローチャート: 判断 427"/>
        <xdr:cNvSpPr/>
      </xdr:nvSpPr>
      <xdr:spPr>
        <a:xfrm>
          <a:off x="12029440" y="637775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149497</xdr:rowOff>
    </xdr:from>
    <xdr:to>
      <xdr:col>67</xdr:col>
      <xdr:colOff>101600</xdr:colOff>
      <xdr:row>38</xdr:row>
      <xdr:rowOff>79647</xdr:rowOff>
    </xdr:to>
    <xdr:sp macro="" textlink="">
      <xdr:nvSpPr>
        <xdr:cNvPr id="429" name="フローチャート: 判断 428"/>
        <xdr:cNvSpPr/>
      </xdr:nvSpPr>
      <xdr:spPr>
        <a:xfrm>
          <a:off x="11231880" y="63521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118473</xdr:rowOff>
    </xdr:from>
    <xdr:to>
      <xdr:col>85</xdr:col>
      <xdr:colOff>177800</xdr:colOff>
      <xdr:row>40</xdr:row>
      <xdr:rowOff>48623</xdr:rowOff>
    </xdr:to>
    <xdr:sp macro="" textlink="">
      <xdr:nvSpPr>
        <xdr:cNvPr id="435" name="楕円 434"/>
        <xdr:cNvSpPr/>
      </xdr:nvSpPr>
      <xdr:spPr>
        <a:xfrm>
          <a:off x="14325600" y="6656433"/>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96900</xdr:rowOff>
    </xdr:from>
    <xdr:ext cx="405111" cy="259045"/>
    <xdr:sp macro="" textlink="">
      <xdr:nvSpPr>
        <xdr:cNvPr id="436" name="【認定こども園・幼稚園・保育所】&#10;有形固定資産減価償却率該当値テキスト"/>
        <xdr:cNvSpPr txBox="1"/>
      </xdr:nvSpPr>
      <xdr:spPr>
        <a:xfrm>
          <a:off x="14414500" y="663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97246</xdr:rowOff>
    </xdr:from>
    <xdr:to>
      <xdr:col>81</xdr:col>
      <xdr:colOff>101600</xdr:colOff>
      <xdr:row>41</xdr:row>
      <xdr:rowOff>27396</xdr:rowOff>
    </xdr:to>
    <xdr:sp macro="" textlink="">
      <xdr:nvSpPr>
        <xdr:cNvPr id="437" name="楕円 436"/>
        <xdr:cNvSpPr/>
      </xdr:nvSpPr>
      <xdr:spPr>
        <a:xfrm>
          <a:off x="13578840" y="68028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169273</xdr:rowOff>
    </xdr:from>
    <xdr:to>
      <xdr:col>85</xdr:col>
      <xdr:colOff>127000</xdr:colOff>
      <xdr:row>40</xdr:row>
      <xdr:rowOff>148046</xdr:rowOff>
    </xdr:to>
    <xdr:cxnSp macro="">
      <xdr:nvCxnSpPr>
        <xdr:cNvPr id="438" name="直線コネクタ 437"/>
        <xdr:cNvCxnSpPr/>
      </xdr:nvCxnSpPr>
      <xdr:spPr>
        <a:xfrm flipV="1">
          <a:off x="13629640" y="6707233"/>
          <a:ext cx="746760" cy="14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59690</xdr:rowOff>
    </xdr:from>
    <xdr:to>
      <xdr:col>76</xdr:col>
      <xdr:colOff>165100</xdr:colOff>
      <xdr:row>40</xdr:row>
      <xdr:rowOff>161290</xdr:rowOff>
    </xdr:to>
    <xdr:sp macro="" textlink="">
      <xdr:nvSpPr>
        <xdr:cNvPr id="439" name="楕円 438"/>
        <xdr:cNvSpPr/>
      </xdr:nvSpPr>
      <xdr:spPr>
        <a:xfrm>
          <a:off x="1280414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110490</xdr:rowOff>
    </xdr:from>
    <xdr:to>
      <xdr:col>81</xdr:col>
      <xdr:colOff>50800</xdr:colOff>
      <xdr:row>40</xdr:row>
      <xdr:rowOff>148046</xdr:rowOff>
    </xdr:to>
    <xdr:cxnSp macro="">
      <xdr:nvCxnSpPr>
        <xdr:cNvPr id="440" name="直線コネクタ 439"/>
        <xdr:cNvCxnSpPr/>
      </xdr:nvCxnSpPr>
      <xdr:spPr>
        <a:xfrm>
          <a:off x="12854940" y="6816090"/>
          <a:ext cx="7747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22134</xdr:rowOff>
    </xdr:from>
    <xdr:to>
      <xdr:col>72</xdr:col>
      <xdr:colOff>38100</xdr:colOff>
      <xdr:row>40</xdr:row>
      <xdr:rowOff>123734</xdr:rowOff>
    </xdr:to>
    <xdr:sp macro="" textlink="">
      <xdr:nvSpPr>
        <xdr:cNvPr id="441" name="楕円 440"/>
        <xdr:cNvSpPr/>
      </xdr:nvSpPr>
      <xdr:spPr>
        <a:xfrm>
          <a:off x="12029440" y="672773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72934</xdr:rowOff>
    </xdr:from>
    <xdr:to>
      <xdr:col>76</xdr:col>
      <xdr:colOff>114300</xdr:colOff>
      <xdr:row>40</xdr:row>
      <xdr:rowOff>110490</xdr:rowOff>
    </xdr:to>
    <xdr:cxnSp macro="">
      <xdr:nvCxnSpPr>
        <xdr:cNvPr id="442" name="直線コネクタ 441"/>
        <xdr:cNvCxnSpPr/>
      </xdr:nvCxnSpPr>
      <xdr:spPr>
        <a:xfrm>
          <a:off x="12072620" y="6778534"/>
          <a:ext cx="78232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156028</xdr:rowOff>
    </xdr:from>
    <xdr:to>
      <xdr:col>67</xdr:col>
      <xdr:colOff>101600</xdr:colOff>
      <xdr:row>40</xdr:row>
      <xdr:rowOff>86178</xdr:rowOff>
    </xdr:to>
    <xdr:sp macro="" textlink="">
      <xdr:nvSpPr>
        <xdr:cNvPr id="443" name="楕円 442"/>
        <xdr:cNvSpPr/>
      </xdr:nvSpPr>
      <xdr:spPr>
        <a:xfrm>
          <a:off x="11231880" y="66939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35378</xdr:rowOff>
    </xdr:from>
    <xdr:to>
      <xdr:col>71</xdr:col>
      <xdr:colOff>177800</xdr:colOff>
      <xdr:row>40</xdr:row>
      <xdr:rowOff>72934</xdr:rowOff>
    </xdr:to>
    <xdr:cxnSp macro="">
      <xdr:nvCxnSpPr>
        <xdr:cNvPr id="444" name="直線コネクタ 443"/>
        <xdr:cNvCxnSpPr/>
      </xdr:nvCxnSpPr>
      <xdr:spPr>
        <a:xfrm>
          <a:off x="11282680" y="6740978"/>
          <a:ext cx="78994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161488</xdr:rowOff>
    </xdr:from>
    <xdr:ext cx="405111" cy="259045"/>
    <xdr:sp macro="" textlink="">
      <xdr:nvSpPr>
        <xdr:cNvPr id="445" name="n_1aveValue【認定こども園・幼稚園・保育所】&#10;有形固定資産減価償却率"/>
        <xdr:cNvSpPr txBox="1"/>
      </xdr:nvSpPr>
      <xdr:spPr>
        <a:xfrm>
          <a:off x="134372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159855</xdr:rowOff>
    </xdr:from>
    <xdr:ext cx="405111" cy="259045"/>
    <xdr:sp macro="" textlink="">
      <xdr:nvSpPr>
        <xdr:cNvPr id="446" name="n_2aveValue【認定こども園・幼稚園・保育所】&#10;有形固定資産減価償却率"/>
        <xdr:cNvSpPr txBox="1"/>
      </xdr:nvSpPr>
      <xdr:spPr>
        <a:xfrm>
          <a:off x="12675244" y="602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125566</xdr:rowOff>
    </xdr:from>
    <xdr:ext cx="405111" cy="259045"/>
    <xdr:sp macro="" textlink="">
      <xdr:nvSpPr>
        <xdr:cNvPr id="447" name="n_3aveValue【認定こども園・幼稚園・保育所】&#10;有形固定資産減価償却率"/>
        <xdr:cNvSpPr txBox="1"/>
      </xdr:nvSpPr>
      <xdr:spPr>
        <a:xfrm>
          <a:off x="11900544" y="616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96174</xdr:rowOff>
    </xdr:from>
    <xdr:ext cx="405111" cy="259045"/>
    <xdr:sp macro="" textlink="">
      <xdr:nvSpPr>
        <xdr:cNvPr id="448" name="n_4aveValue【認定こども園・幼稚園・保育所】&#10;有形固定資産減価償却率"/>
        <xdr:cNvSpPr txBox="1"/>
      </xdr:nvSpPr>
      <xdr:spPr>
        <a:xfrm>
          <a:off x="11102984" y="613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18523</xdr:rowOff>
    </xdr:from>
    <xdr:ext cx="405111" cy="259045"/>
    <xdr:sp macro="" textlink="">
      <xdr:nvSpPr>
        <xdr:cNvPr id="449" name="n_1mainValue【認定こども園・幼稚園・保育所】&#10;有形固定資産減価償却率"/>
        <xdr:cNvSpPr txBox="1"/>
      </xdr:nvSpPr>
      <xdr:spPr>
        <a:xfrm>
          <a:off x="13437244" y="689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152417</xdr:rowOff>
    </xdr:from>
    <xdr:ext cx="405111" cy="259045"/>
    <xdr:sp macro="" textlink="">
      <xdr:nvSpPr>
        <xdr:cNvPr id="450" name="n_2mainValue【認定こども園・幼稚園・保育所】&#10;有形固定資産減価償却率"/>
        <xdr:cNvSpPr txBox="1"/>
      </xdr:nvSpPr>
      <xdr:spPr>
        <a:xfrm>
          <a:off x="12675244" y="685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114861</xdr:rowOff>
    </xdr:from>
    <xdr:ext cx="405111" cy="259045"/>
    <xdr:sp macro="" textlink="">
      <xdr:nvSpPr>
        <xdr:cNvPr id="451" name="n_3mainValue【認定こども園・幼稚園・保育所】&#10;有形固定資産減価償却率"/>
        <xdr:cNvSpPr txBox="1"/>
      </xdr:nvSpPr>
      <xdr:spPr>
        <a:xfrm>
          <a:off x="11900544" y="6820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77305</xdr:rowOff>
    </xdr:from>
    <xdr:ext cx="405111" cy="259045"/>
    <xdr:sp macro="" textlink="">
      <xdr:nvSpPr>
        <xdr:cNvPr id="452" name="n_4mainValue【認定こども園・幼稚園・保育所】&#10;有形固定資産減価償却率"/>
        <xdr:cNvSpPr txBox="1"/>
      </xdr:nvSpPr>
      <xdr:spPr>
        <a:xfrm>
          <a:off x="11102984" y="6782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108204</xdr:rowOff>
    </xdr:from>
    <xdr:to>
      <xdr:col>116</xdr:col>
      <xdr:colOff>62864</xdr:colOff>
      <xdr:row>41</xdr:row>
      <xdr:rowOff>62941</xdr:rowOff>
    </xdr:to>
    <xdr:cxnSp macro="">
      <xdr:nvCxnSpPr>
        <xdr:cNvPr id="474" name="直線コネクタ 473"/>
        <xdr:cNvCxnSpPr/>
      </xdr:nvCxnSpPr>
      <xdr:spPr>
        <a:xfrm flipV="1">
          <a:off x="19509104" y="5807964"/>
          <a:ext cx="0" cy="11282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66768</xdr:rowOff>
    </xdr:from>
    <xdr:ext cx="469744" cy="259045"/>
    <xdr:sp macro="" textlink="">
      <xdr:nvSpPr>
        <xdr:cNvPr id="475" name="【認定こども園・幼稚園・保育所】&#10;一人当たり面積最小値テキスト"/>
        <xdr:cNvSpPr txBox="1"/>
      </xdr:nvSpPr>
      <xdr:spPr>
        <a:xfrm>
          <a:off x="19547840" y="6940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62941</xdr:rowOff>
    </xdr:from>
    <xdr:to>
      <xdr:col>116</xdr:col>
      <xdr:colOff>152400</xdr:colOff>
      <xdr:row>41</xdr:row>
      <xdr:rowOff>62941</xdr:rowOff>
    </xdr:to>
    <xdr:cxnSp macro="">
      <xdr:nvCxnSpPr>
        <xdr:cNvPr id="476" name="直線コネクタ 475"/>
        <xdr:cNvCxnSpPr/>
      </xdr:nvCxnSpPr>
      <xdr:spPr>
        <a:xfrm>
          <a:off x="19443700" y="69361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54881</xdr:rowOff>
    </xdr:from>
    <xdr:ext cx="469744" cy="259045"/>
    <xdr:sp macro="" textlink="">
      <xdr:nvSpPr>
        <xdr:cNvPr id="477" name="【認定こども園・幼稚園・保育所】&#10;一人当たり面積最大値テキスト"/>
        <xdr:cNvSpPr txBox="1"/>
      </xdr:nvSpPr>
      <xdr:spPr>
        <a:xfrm>
          <a:off x="19547840" y="558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108204</xdr:rowOff>
    </xdr:from>
    <xdr:to>
      <xdr:col>116</xdr:col>
      <xdr:colOff>152400</xdr:colOff>
      <xdr:row>34</xdr:row>
      <xdr:rowOff>108204</xdr:rowOff>
    </xdr:to>
    <xdr:cxnSp macro="">
      <xdr:nvCxnSpPr>
        <xdr:cNvPr id="478" name="直線コネクタ 477"/>
        <xdr:cNvCxnSpPr/>
      </xdr:nvCxnSpPr>
      <xdr:spPr>
        <a:xfrm>
          <a:off x="19443700" y="58079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75252</xdr:rowOff>
    </xdr:from>
    <xdr:ext cx="469744" cy="259045"/>
    <xdr:sp macro="" textlink="">
      <xdr:nvSpPr>
        <xdr:cNvPr id="479" name="【認定こども園・幼稚園・保育所】&#10;一人当たり面積平均値テキスト"/>
        <xdr:cNvSpPr txBox="1"/>
      </xdr:nvSpPr>
      <xdr:spPr>
        <a:xfrm>
          <a:off x="19547840" y="6613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52375</xdr:rowOff>
    </xdr:from>
    <xdr:to>
      <xdr:col>116</xdr:col>
      <xdr:colOff>114300</xdr:colOff>
      <xdr:row>40</xdr:row>
      <xdr:rowOff>153975</xdr:rowOff>
    </xdr:to>
    <xdr:sp macro="" textlink="">
      <xdr:nvSpPr>
        <xdr:cNvPr id="480" name="フローチャート: 判断 479"/>
        <xdr:cNvSpPr/>
      </xdr:nvSpPr>
      <xdr:spPr>
        <a:xfrm>
          <a:off x="19458940" y="675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20371</xdr:rowOff>
    </xdr:from>
    <xdr:to>
      <xdr:col>112</xdr:col>
      <xdr:colOff>38100</xdr:colOff>
      <xdr:row>40</xdr:row>
      <xdr:rowOff>121971</xdr:rowOff>
    </xdr:to>
    <xdr:sp macro="" textlink="">
      <xdr:nvSpPr>
        <xdr:cNvPr id="481" name="フローチャート: 判断 480"/>
        <xdr:cNvSpPr/>
      </xdr:nvSpPr>
      <xdr:spPr>
        <a:xfrm>
          <a:off x="18735040" y="672597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77978</xdr:rowOff>
    </xdr:from>
    <xdr:to>
      <xdr:col>107</xdr:col>
      <xdr:colOff>101600</xdr:colOff>
      <xdr:row>41</xdr:row>
      <xdr:rowOff>8128</xdr:rowOff>
    </xdr:to>
    <xdr:sp macro="" textlink="">
      <xdr:nvSpPr>
        <xdr:cNvPr id="482" name="フローチャート: 判断 481"/>
        <xdr:cNvSpPr/>
      </xdr:nvSpPr>
      <xdr:spPr>
        <a:xfrm>
          <a:off x="17937480" y="67835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99466</xdr:rowOff>
    </xdr:from>
    <xdr:to>
      <xdr:col>102</xdr:col>
      <xdr:colOff>165100</xdr:colOff>
      <xdr:row>41</xdr:row>
      <xdr:rowOff>29616</xdr:rowOff>
    </xdr:to>
    <xdr:sp macro="" textlink="">
      <xdr:nvSpPr>
        <xdr:cNvPr id="483" name="フローチャート: 判断 482"/>
        <xdr:cNvSpPr/>
      </xdr:nvSpPr>
      <xdr:spPr>
        <a:xfrm>
          <a:off x="17162780" y="68050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93980</xdr:rowOff>
    </xdr:from>
    <xdr:to>
      <xdr:col>98</xdr:col>
      <xdr:colOff>38100</xdr:colOff>
      <xdr:row>41</xdr:row>
      <xdr:rowOff>24130</xdr:rowOff>
    </xdr:to>
    <xdr:sp macro="" textlink="">
      <xdr:nvSpPr>
        <xdr:cNvPr id="484" name="フローチャート: 判断 483"/>
        <xdr:cNvSpPr/>
      </xdr:nvSpPr>
      <xdr:spPr>
        <a:xfrm>
          <a:off x="16388080" y="67995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130099</xdr:rowOff>
    </xdr:from>
    <xdr:to>
      <xdr:col>116</xdr:col>
      <xdr:colOff>114300</xdr:colOff>
      <xdr:row>41</xdr:row>
      <xdr:rowOff>60249</xdr:rowOff>
    </xdr:to>
    <xdr:sp macro="" textlink="">
      <xdr:nvSpPr>
        <xdr:cNvPr id="490" name="楕円 489"/>
        <xdr:cNvSpPr/>
      </xdr:nvSpPr>
      <xdr:spPr>
        <a:xfrm>
          <a:off x="19458940" y="68356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45026</xdr:rowOff>
    </xdr:from>
    <xdr:ext cx="469744" cy="259045"/>
    <xdr:sp macro="" textlink="">
      <xdr:nvSpPr>
        <xdr:cNvPr id="491" name="【認定こども園・幼稚園・保育所】&#10;一人当たり面積該当値テキスト"/>
        <xdr:cNvSpPr txBox="1"/>
      </xdr:nvSpPr>
      <xdr:spPr>
        <a:xfrm>
          <a:off x="19547840" y="675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133756</xdr:rowOff>
    </xdr:from>
    <xdr:to>
      <xdr:col>112</xdr:col>
      <xdr:colOff>38100</xdr:colOff>
      <xdr:row>41</xdr:row>
      <xdr:rowOff>63906</xdr:rowOff>
    </xdr:to>
    <xdr:sp macro="" textlink="">
      <xdr:nvSpPr>
        <xdr:cNvPr id="492" name="楕円 491"/>
        <xdr:cNvSpPr/>
      </xdr:nvSpPr>
      <xdr:spPr>
        <a:xfrm>
          <a:off x="18735040" y="68393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9449</xdr:rowOff>
    </xdr:from>
    <xdr:to>
      <xdr:col>116</xdr:col>
      <xdr:colOff>63500</xdr:colOff>
      <xdr:row>41</xdr:row>
      <xdr:rowOff>13106</xdr:rowOff>
    </xdr:to>
    <xdr:cxnSp macro="">
      <xdr:nvCxnSpPr>
        <xdr:cNvPr id="493" name="直線コネクタ 492"/>
        <xdr:cNvCxnSpPr/>
      </xdr:nvCxnSpPr>
      <xdr:spPr>
        <a:xfrm flipV="1">
          <a:off x="18778220" y="6882689"/>
          <a:ext cx="73152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136957</xdr:rowOff>
    </xdr:from>
    <xdr:to>
      <xdr:col>107</xdr:col>
      <xdr:colOff>101600</xdr:colOff>
      <xdr:row>41</xdr:row>
      <xdr:rowOff>67107</xdr:rowOff>
    </xdr:to>
    <xdr:sp macro="" textlink="">
      <xdr:nvSpPr>
        <xdr:cNvPr id="494" name="楕円 493"/>
        <xdr:cNvSpPr/>
      </xdr:nvSpPr>
      <xdr:spPr>
        <a:xfrm>
          <a:off x="17937480" y="68425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13106</xdr:rowOff>
    </xdr:from>
    <xdr:to>
      <xdr:col>111</xdr:col>
      <xdr:colOff>177800</xdr:colOff>
      <xdr:row>41</xdr:row>
      <xdr:rowOff>16307</xdr:rowOff>
    </xdr:to>
    <xdr:cxnSp macro="">
      <xdr:nvCxnSpPr>
        <xdr:cNvPr id="495" name="直線コネクタ 494"/>
        <xdr:cNvCxnSpPr/>
      </xdr:nvCxnSpPr>
      <xdr:spPr>
        <a:xfrm flipV="1">
          <a:off x="17988280" y="6886346"/>
          <a:ext cx="78994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139700</xdr:rowOff>
    </xdr:from>
    <xdr:to>
      <xdr:col>102</xdr:col>
      <xdr:colOff>165100</xdr:colOff>
      <xdr:row>41</xdr:row>
      <xdr:rowOff>69850</xdr:rowOff>
    </xdr:to>
    <xdr:sp macro="" textlink="">
      <xdr:nvSpPr>
        <xdr:cNvPr id="496" name="楕円 495"/>
        <xdr:cNvSpPr/>
      </xdr:nvSpPr>
      <xdr:spPr>
        <a:xfrm>
          <a:off x="17162780" y="6845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16307</xdr:rowOff>
    </xdr:from>
    <xdr:to>
      <xdr:col>107</xdr:col>
      <xdr:colOff>50800</xdr:colOff>
      <xdr:row>41</xdr:row>
      <xdr:rowOff>19050</xdr:rowOff>
    </xdr:to>
    <xdr:cxnSp macro="">
      <xdr:nvCxnSpPr>
        <xdr:cNvPr id="497" name="直線コネクタ 496"/>
        <xdr:cNvCxnSpPr/>
      </xdr:nvCxnSpPr>
      <xdr:spPr>
        <a:xfrm flipV="1">
          <a:off x="17213580" y="6889547"/>
          <a:ext cx="7747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141071</xdr:rowOff>
    </xdr:from>
    <xdr:to>
      <xdr:col>98</xdr:col>
      <xdr:colOff>38100</xdr:colOff>
      <xdr:row>41</xdr:row>
      <xdr:rowOff>71221</xdr:rowOff>
    </xdr:to>
    <xdr:sp macro="" textlink="">
      <xdr:nvSpPr>
        <xdr:cNvPr id="498" name="楕円 497"/>
        <xdr:cNvSpPr/>
      </xdr:nvSpPr>
      <xdr:spPr>
        <a:xfrm>
          <a:off x="16388080" y="684667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19050</xdr:rowOff>
    </xdr:from>
    <xdr:to>
      <xdr:col>102</xdr:col>
      <xdr:colOff>114300</xdr:colOff>
      <xdr:row>41</xdr:row>
      <xdr:rowOff>20421</xdr:rowOff>
    </xdr:to>
    <xdr:cxnSp macro="">
      <xdr:nvCxnSpPr>
        <xdr:cNvPr id="499" name="直線コネクタ 498"/>
        <xdr:cNvCxnSpPr/>
      </xdr:nvCxnSpPr>
      <xdr:spPr>
        <a:xfrm flipV="1">
          <a:off x="16431260" y="6892290"/>
          <a:ext cx="78232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138498</xdr:rowOff>
    </xdr:from>
    <xdr:ext cx="469744" cy="259045"/>
    <xdr:sp macro="" textlink="">
      <xdr:nvSpPr>
        <xdr:cNvPr id="500" name="n_1aveValue【認定こども園・幼稚園・保育所】&#10;一人当たり面積"/>
        <xdr:cNvSpPr txBox="1"/>
      </xdr:nvSpPr>
      <xdr:spPr>
        <a:xfrm>
          <a:off x="18561127" y="6508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24655</xdr:rowOff>
    </xdr:from>
    <xdr:ext cx="469744" cy="259045"/>
    <xdr:sp macro="" textlink="">
      <xdr:nvSpPr>
        <xdr:cNvPr id="501" name="n_2aveValue【認定こども園・幼稚園・保育所】&#10;一人当たり面積"/>
        <xdr:cNvSpPr txBox="1"/>
      </xdr:nvSpPr>
      <xdr:spPr>
        <a:xfrm>
          <a:off x="17776267" y="656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46143</xdr:rowOff>
    </xdr:from>
    <xdr:ext cx="469744" cy="259045"/>
    <xdr:sp macro="" textlink="">
      <xdr:nvSpPr>
        <xdr:cNvPr id="502" name="n_3aveValue【認定こども園・幼稚園・保育所】&#10;一人当たり面積"/>
        <xdr:cNvSpPr txBox="1"/>
      </xdr:nvSpPr>
      <xdr:spPr>
        <a:xfrm>
          <a:off x="17001567" y="65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40657</xdr:rowOff>
    </xdr:from>
    <xdr:ext cx="469744" cy="259045"/>
    <xdr:sp macro="" textlink="">
      <xdr:nvSpPr>
        <xdr:cNvPr id="503" name="n_4aveValue【認定こども園・幼稚園・保育所】&#10;一人当たり面積"/>
        <xdr:cNvSpPr txBox="1"/>
      </xdr:nvSpPr>
      <xdr:spPr>
        <a:xfrm>
          <a:off x="1622686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55033</xdr:rowOff>
    </xdr:from>
    <xdr:ext cx="469744" cy="259045"/>
    <xdr:sp macro="" textlink="">
      <xdr:nvSpPr>
        <xdr:cNvPr id="504" name="n_1mainValue【認定こども園・幼稚園・保育所】&#10;一人当たり面積"/>
        <xdr:cNvSpPr txBox="1"/>
      </xdr:nvSpPr>
      <xdr:spPr>
        <a:xfrm>
          <a:off x="18561127" y="692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58234</xdr:rowOff>
    </xdr:from>
    <xdr:ext cx="469744" cy="259045"/>
    <xdr:sp macro="" textlink="">
      <xdr:nvSpPr>
        <xdr:cNvPr id="505" name="n_2mainValue【認定こども園・幼稚園・保育所】&#10;一人当たり面積"/>
        <xdr:cNvSpPr txBox="1"/>
      </xdr:nvSpPr>
      <xdr:spPr>
        <a:xfrm>
          <a:off x="17776267" y="693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60977</xdr:rowOff>
    </xdr:from>
    <xdr:ext cx="469744" cy="259045"/>
    <xdr:sp macro="" textlink="">
      <xdr:nvSpPr>
        <xdr:cNvPr id="506" name="n_3mainValue【認定こども園・幼稚園・保育所】&#10;一人当たり面積"/>
        <xdr:cNvSpPr txBox="1"/>
      </xdr:nvSpPr>
      <xdr:spPr>
        <a:xfrm>
          <a:off x="17001567" y="693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62348</xdr:rowOff>
    </xdr:from>
    <xdr:ext cx="469744" cy="259045"/>
    <xdr:sp macro="" textlink="">
      <xdr:nvSpPr>
        <xdr:cNvPr id="507" name="n_4mainValue【認定こども園・幼稚園・保育所】&#10;一人当たり面積"/>
        <xdr:cNvSpPr txBox="1"/>
      </xdr:nvSpPr>
      <xdr:spPr>
        <a:xfrm>
          <a:off x="16226867" y="6935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64</xdr:row>
      <xdr:rowOff>70485</xdr:rowOff>
    </xdr:to>
    <xdr:cxnSp macro="">
      <xdr:nvCxnSpPr>
        <xdr:cNvPr id="532" name="直線コネクタ 531"/>
        <xdr:cNvCxnSpPr/>
      </xdr:nvCxnSpPr>
      <xdr:spPr>
        <a:xfrm flipV="1">
          <a:off x="14375764" y="9284970"/>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74312</xdr:rowOff>
    </xdr:from>
    <xdr:ext cx="405111" cy="259045"/>
    <xdr:sp macro="" textlink="">
      <xdr:nvSpPr>
        <xdr:cNvPr id="533" name="【学校施設】&#10;有形固定資産減価償却率最小値テキスト"/>
        <xdr:cNvSpPr txBox="1"/>
      </xdr:nvSpPr>
      <xdr:spPr>
        <a:xfrm>
          <a:off x="14414500" y="108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70485</xdr:rowOff>
    </xdr:from>
    <xdr:to>
      <xdr:col>86</xdr:col>
      <xdr:colOff>25400</xdr:colOff>
      <xdr:row>64</xdr:row>
      <xdr:rowOff>70485</xdr:rowOff>
    </xdr:to>
    <xdr:cxnSp macro="">
      <xdr:nvCxnSpPr>
        <xdr:cNvPr id="534" name="直線コネクタ 533"/>
        <xdr:cNvCxnSpPr/>
      </xdr:nvCxnSpPr>
      <xdr:spPr>
        <a:xfrm>
          <a:off x="14287500" y="107994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535" name="【学校施設】&#10;有形固定資産減価償却率最大値テキスト"/>
        <xdr:cNvSpPr txBox="1"/>
      </xdr:nvSpPr>
      <xdr:spPr>
        <a:xfrm>
          <a:off x="14414500" y="9064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536" name="直線コネクタ 535"/>
        <xdr:cNvCxnSpPr/>
      </xdr:nvCxnSpPr>
      <xdr:spPr>
        <a:xfrm>
          <a:off x="14287500" y="92849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142892</xdr:rowOff>
    </xdr:from>
    <xdr:ext cx="405111" cy="259045"/>
    <xdr:sp macro="" textlink="">
      <xdr:nvSpPr>
        <xdr:cNvPr id="537" name="【学校施設】&#10;有形固定資産減価償却率平均値テキスト"/>
        <xdr:cNvSpPr txBox="1"/>
      </xdr:nvSpPr>
      <xdr:spPr>
        <a:xfrm>
          <a:off x="14414500" y="10033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164465</xdr:rowOff>
    </xdr:from>
    <xdr:to>
      <xdr:col>85</xdr:col>
      <xdr:colOff>177800</xdr:colOff>
      <xdr:row>60</xdr:row>
      <xdr:rowOff>94615</xdr:rowOff>
    </xdr:to>
    <xdr:sp macro="" textlink="">
      <xdr:nvSpPr>
        <xdr:cNvPr id="538" name="フローチャート: 判断 537"/>
        <xdr:cNvSpPr/>
      </xdr:nvSpPr>
      <xdr:spPr>
        <a:xfrm>
          <a:off x="14325600" y="1005522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162560</xdr:rowOff>
    </xdr:from>
    <xdr:to>
      <xdr:col>81</xdr:col>
      <xdr:colOff>101600</xdr:colOff>
      <xdr:row>60</xdr:row>
      <xdr:rowOff>92710</xdr:rowOff>
    </xdr:to>
    <xdr:sp macro="" textlink="">
      <xdr:nvSpPr>
        <xdr:cNvPr id="539" name="フローチャート: 判断 538"/>
        <xdr:cNvSpPr/>
      </xdr:nvSpPr>
      <xdr:spPr>
        <a:xfrm>
          <a:off x="13578840" y="100533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540" name="フローチャート: 判断 539"/>
        <xdr:cNvSpPr/>
      </xdr:nvSpPr>
      <xdr:spPr>
        <a:xfrm>
          <a:off x="12804140" y="99885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99695</xdr:rowOff>
    </xdr:from>
    <xdr:to>
      <xdr:col>72</xdr:col>
      <xdr:colOff>38100</xdr:colOff>
      <xdr:row>60</xdr:row>
      <xdr:rowOff>29845</xdr:rowOff>
    </xdr:to>
    <xdr:sp macro="" textlink="">
      <xdr:nvSpPr>
        <xdr:cNvPr id="541" name="フローチャート: 判断 540"/>
        <xdr:cNvSpPr/>
      </xdr:nvSpPr>
      <xdr:spPr>
        <a:xfrm>
          <a:off x="12029440" y="99904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135890</xdr:rowOff>
    </xdr:from>
    <xdr:to>
      <xdr:col>67</xdr:col>
      <xdr:colOff>101600</xdr:colOff>
      <xdr:row>60</xdr:row>
      <xdr:rowOff>66040</xdr:rowOff>
    </xdr:to>
    <xdr:sp macro="" textlink="">
      <xdr:nvSpPr>
        <xdr:cNvPr id="542" name="フローチャート: 判断 541"/>
        <xdr:cNvSpPr/>
      </xdr:nvSpPr>
      <xdr:spPr>
        <a:xfrm>
          <a:off x="11231880" y="100266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6350</xdr:rowOff>
    </xdr:from>
    <xdr:to>
      <xdr:col>85</xdr:col>
      <xdr:colOff>177800</xdr:colOff>
      <xdr:row>58</xdr:row>
      <xdr:rowOff>107950</xdr:rowOff>
    </xdr:to>
    <xdr:sp macro="" textlink="">
      <xdr:nvSpPr>
        <xdr:cNvPr id="548" name="楕円 547"/>
        <xdr:cNvSpPr/>
      </xdr:nvSpPr>
      <xdr:spPr>
        <a:xfrm>
          <a:off x="14325600" y="972947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29227</xdr:rowOff>
    </xdr:from>
    <xdr:ext cx="405111" cy="259045"/>
    <xdr:sp macro="" textlink="">
      <xdr:nvSpPr>
        <xdr:cNvPr id="549" name="【学校施設】&#10;有形固定資産減価償却率該当値テキスト"/>
        <xdr:cNvSpPr txBox="1"/>
      </xdr:nvSpPr>
      <xdr:spPr>
        <a:xfrm>
          <a:off x="14414500" y="958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170180</xdr:rowOff>
    </xdr:from>
    <xdr:to>
      <xdr:col>81</xdr:col>
      <xdr:colOff>101600</xdr:colOff>
      <xdr:row>58</xdr:row>
      <xdr:rowOff>100330</xdr:rowOff>
    </xdr:to>
    <xdr:sp macro="" textlink="">
      <xdr:nvSpPr>
        <xdr:cNvPr id="550" name="楕円 549"/>
        <xdr:cNvSpPr/>
      </xdr:nvSpPr>
      <xdr:spPr>
        <a:xfrm>
          <a:off x="13578840" y="97256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49530</xdr:rowOff>
    </xdr:from>
    <xdr:to>
      <xdr:col>85</xdr:col>
      <xdr:colOff>127000</xdr:colOff>
      <xdr:row>58</xdr:row>
      <xdr:rowOff>57150</xdr:rowOff>
    </xdr:to>
    <xdr:cxnSp macro="">
      <xdr:nvCxnSpPr>
        <xdr:cNvPr id="551" name="直線コネクタ 550"/>
        <xdr:cNvCxnSpPr/>
      </xdr:nvCxnSpPr>
      <xdr:spPr>
        <a:xfrm>
          <a:off x="13629640" y="9772650"/>
          <a:ext cx="74676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95885</xdr:rowOff>
    </xdr:from>
    <xdr:to>
      <xdr:col>76</xdr:col>
      <xdr:colOff>165100</xdr:colOff>
      <xdr:row>59</xdr:row>
      <xdr:rowOff>26035</xdr:rowOff>
    </xdr:to>
    <xdr:sp macro="" textlink="">
      <xdr:nvSpPr>
        <xdr:cNvPr id="552" name="楕円 551"/>
        <xdr:cNvSpPr/>
      </xdr:nvSpPr>
      <xdr:spPr>
        <a:xfrm>
          <a:off x="12804140" y="98190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49530</xdr:rowOff>
    </xdr:from>
    <xdr:to>
      <xdr:col>81</xdr:col>
      <xdr:colOff>50800</xdr:colOff>
      <xdr:row>58</xdr:row>
      <xdr:rowOff>146685</xdr:rowOff>
    </xdr:to>
    <xdr:cxnSp macro="">
      <xdr:nvCxnSpPr>
        <xdr:cNvPr id="553" name="直線コネクタ 552"/>
        <xdr:cNvCxnSpPr/>
      </xdr:nvCxnSpPr>
      <xdr:spPr>
        <a:xfrm flipV="1">
          <a:off x="12854940" y="9772650"/>
          <a:ext cx="7747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52070</xdr:rowOff>
    </xdr:from>
    <xdr:to>
      <xdr:col>72</xdr:col>
      <xdr:colOff>38100</xdr:colOff>
      <xdr:row>58</xdr:row>
      <xdr:rowOff>153670</xdr:rowOff>
    </xdr:to>
    <xdr:sp macro="" textlink="">
      <xdr:nvSpPr>
        <xdr:cNvPr id="554" name="楕円 553"/>
        <xdr:cNvSpPr/>
      </xdr:nvSpPr>
      <xdr:spPr>
        <a:xfrm>
          <a:off x="12029440" y="97751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102870</xdr:rowOff>
    </xdr:from>
    <xdr:to>
      <xdr:col>76</xdr:col>
      <xdr:colOff>114300</xdr:colOff>
      <xdr:row>58</xdr:row>
      <xdr:rowOff>146685</xdr:rowOff>
    </xdr:to>
    <xdr:cxnSp macro="">
      <xdr:nvCxnSpPr>
        <xdr:cNvPr id="555" name="直線コネクタ 554"/>
        <xdr:cNvCxnSpPr/>
      </xdr:nvCxnSpPr>
      <xdr:spPr>
        <a:xfrm>
          <a:off x="12072620" y="9825990"/>
          <a:ext cx="78232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170180</xdr:rowOff>
    </xdr:from>
    <xdr:to>
      <xdr:col>67</xdr:col>
      <xdr:colOff>101600</xdr:colOff>
      <xdr:row>58</xdr:row>
      <xdr:rowOff>100330</xdr:rowOff>
    </xdr:to>
    <xdr:sp macro="" textlink="">
      <xdr:nvSpPr>
        <xdr:cNvPr id="556" name="楕円 555"/>
        <xdr:cNvSpPr/>
      </xdr:nvSpPr>
      <xdr:spPr>
        <a:xfrm>
          <a:off x="11231880" y="97256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49530</xdr:rowOff>
    </xdr:from>
    <xdr:to>
      <xdr:col>71</xdr:col>
      <xdr:colOff>177800</xdr:colOff>
      <xdr:row>58</xdr:row>
      <xdr:rowOff>102870</xdr:rowOff>
    </xdr:to>
    <xdr:cxnSp macro="">
      <xdr:nvCxnSpPr>
        <xdr:cNvPr id="557" name="直線コネクタ 556"/>
        <xdr:cNvCxnSpPr/>
      </xdr:nvCxnSpPr>
      <xdr:spPr>
        <a:xfrm>
          <a:off x="11282680" y="9772650"/>
          <a:ext cx="78994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83837</xdr:rowOff>
    </xdr:from>
    <xdr:ext cx="405111" cy="259045"/>
    <xdr:sp macro="" textlink="">
      <xdr:nvSpPr>
        <xdr:cNvPr id="558" name="n_1aveValue【学校施設】&#10;有形固定資産減価償却率"/>
        <xdr:cNvSpPr txBox="1"/>
      </xdr:nvSpPr>
      <xdr:spPr>
        <a:xfrm>
          <a:off x="13437244" y="1014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19067</xdr:rowOff>
    </xdr:from>
    <xdr:ext cx="405111" cy="259045"/>
    <xdr:sp macro="" textlink="">
      <xdr:nvSpPr>
        <xdr:cNvPr id="559" name="n_2aveValue【学校施設】&#10;有形固定資産減価償却率"/>
        <xdr:cNvSpPr txBox="1"/>
      </xdr:nvSpPr>
      <xdr:spPr>
        <a:xfrm>
          <a:off x="126752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20972</xdr:rowOff>
    </xdr:from>
    <xdr:ext cx="405111" cy="259045"/>
    <xdr:sp macro="" textlink="">
      <xdr:nvSpPr>
        <xdr:cNvPr id="560" name="n_3aveValue【学校施設】&#10;有形固定資産減価償却率"/>
        <xdr:cNvSpPr txBox="1"/>
      </xdr:nvSpPr>
      <xdr:spPr>
        <a:xfrm>
          <a:off x="11900544" y="1007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57167</xdr:rowOff>
    </xdr:from>
    <xdr:ext cx="405111" cy="259045"/>
    <xdr:sp macro="" textlink="">
      <xdr:nvSpPr>
        <xdr:cNvPr id="561" name="n_4aveValue【学校施設】&#10;有形固定資産減価償却率"/>
        <xdr:cNvSpPr txBox="1"/>
      </xdr:nvSpPr>
      <xdr:spPr>
        <a:xfrm>
          <a:off x="11102984" y="10115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116857</xdr:rowOff>
    </xdr:from>
    <xdr:ext cx="405111" cy="259045"/>
    <xdr:sp macro="" textlink="">
      <xdr:nvSpPr>
        <xdr:cNvPr id="562" name="n_1mainValue【学校施設】&#10;有形固定資産減価償却率"/>
        <xdr:cNvSpPr txBox="1"/>
      </xdr:nvSpPr>
      <xdr:spPr>
        <a:xfrm>
          <a:off x="13437244" y="950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42562</xdr:rowOff>
    </xdr:from>
    <xdr:ext cx="405111" cy="259045"/>
    <xdr:sp macro="" textlink="">
      <xdr:nvSpPr>
        <xdr:cNvPr id="563" name="n_2mainValue【学校施設】&#10;有形固定資産減価償却率"/>
        <xdr:cNvSpPr txBox="1"/>
      </xdr:nvSpPr>
      <xdr:spPr>
        <a:xfrm>
          <a:off x="12675244" y="959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170197</xdr:rowOff>
    </xdr:from>
    <xdr:ext cx="405111" cy="259045"/>
    <xdr:sp macro="" textlink="">
      <xdr:nvSpPr>
        <xdr:cNvPr id="564" name="n_3mainValue【学校施設】&#10;有形固定資産減価償却率"/>
        <xdr:cNvSpPr txBox="1"/>
      </xdr:nvSpPr>
      <xdr:spPr>
        <a:xfrm>
          <a:off x="11900544" y="955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116857</xdr:rowOff>
    </xdr:from>
    <xdr:ext cx="405111" cy="259045"/>
    <xdr:sp macro="" textlink="">
      <xdr:nvSpPr>
        <xdr:cNvPr id="565" name="n_4mainValue【学校施設】&#10;有形固定資産減価償却率"/>
        <xdr:cNvSpPr txBox="1"/>
      </xdr:nvSpPr>
      <xdr:spPr>
        <a:xfrm>
          <a:off x="11102984" y="950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5" name="テキスト ボックス 584"/>
        <xdr:cNvSpPr txBox="1"/>
      </xdr:nvSpPr>
      <xdr:spPr>
        <a:xfrm>
          <a:off x="15630721" y="91770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97790</xdr:rowOff>
    </xdr:from>
    <xdr:to>
      <xdr:col>116</xdr:col>
      <xdr:colOff>62864</xdr:colOff>
      <xdr:row>63</xdr:row>
      <xdr:rowOff>30353</xdr:rowOff>
    </xdr:to>
    <xdr:cxnSp macro="">
      <xdr:nvCxnSpPr>
        <xdr:cNvPr id="589" name="直線コネクタ 588"/>
        <xdr:cNvCxnSpPr/>
      </xdr:nvCxnSpPr>
      <xdr:spPr>
        <a:xfrm flipV="1">
          <a:off x="19509104" y="9317990"/>
          <a:ext cx="0" cy="1273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34180</xdr:rowOff>
    </xdr:from>
    <xdr:ext cx="469744" cy="259045"/>
    <xdr:sp macro="" textlink="">
      <xdr:nvSpPr>
        <xdr:cNvPr id="590" name="【学校施設】&#10;一人当たり面積最小値テキスト"/>
        <xdr:cNvSpPr txBox="1"/>
      </xdr:nvSpPr>
      <xdr:spPr>
        <a:xfrm>
          <a:off x="19547840" y="10595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30353</xdr:rowOff>
    </xdr:from>
    <xdr:to>
      <xdr:col>116</xdr:col>
      <xdr:colOff>152400</xdr:colOff>
      <xdr:row>63</xdr:row>
      <xdr:rowOff>30353</xdr:rowOff>
    </xdr:to>
    <xdr:cxnSp macro="">
      <xdr:nvCxnSpPr>
        <xdr:cNvPr id="591" name="直線コネクタ 590"/>
        <xdr:cNvCxnSpPr/>
      </xdr:nvCxnSpPr>
      <xdr:spPr>
        <a:xfrm>
          <a:off x="19443700" y="105916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44467</xdr:rowOff>
    </xdr:from>
    <xdr:ext cx="534377" cy="259045"/>
    <xdr:sp macro="" textlink="">
      <xdr:nvSpPr>
        <xdr:cNvPr id="592" name="【学校施設】&#10;一人当たり面積最大値テキスト"/>
        <xdr:cNvSpPr txBox="1"/>
      </xdr:nvSpPr>
      <xdr:spPr>
        <a:xfrm>
          <a:off x="19547840" y="909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97790</xdr:rowOff>
    </xdr:from>
    <xdr:to>
      <xdr:col>116</xdr:col>
      <xdr:colOff>152400</xdr:colOff>
      <xdr:row>55</xdr:row>
      <xdr:rowOff>97790</xdr:rowOff>
    </xdr:to>
    <xdr:cxnSp macro="">
      <xdr:nvCxnSpPr>
        <xdr:cNvPr id="593" name="直線コネクタ 592"/>
        <xdr:cNvCxnSpPr/>
      </xdr:nvCxnSpPr>
      <xdr:spPr>
        <a:xfrm>
          <a:off x="19443700" y="9317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67454</xdr:rowOff>
    </xdr:from>
    <xdr:ext cx="469744" cy="259045"/>
    <xdr:sp macro="" textlink="">
      <xdr:nvSpPr>
        <xdr:cNvPr id="594" name="【学校施設】&#10;一人当たり面積平均値テキスト"/>
        <xdr:cNvSpPr txBox="1"/>
      </xdr:nvSpPr>
      <xdr:spPr>
        <a:xfrm>
          <a:off x="19547840" y="10293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89027</xdr:rowOff>
    </xdr:from>
    <xdr:to>
      <xdr:col>116</xdr:col>
      <xdr:colOff>114300</xdr:colOff>
      <xdr:row>62</xdr:row>
      <xdr:rowOff>19177</xdr:rowOff>
    </xdr:to>
    <xdr:sp macro="" textlink="">
      <xdr:nvSpPr>
        <xdr:cNvPr id="595" name="フローチャート: 判断 594"/>
        <xdr:cNvSpPr/>
      </xdr:nvSpPr>
      <xdr:spPr>
        <a:xfrm>
          <a:off x="19458940" y="103150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89535</xdr:rowOff>
    </xdr:from>
    <xdr:to>
      <xdr:col>112</xdr:col>
      <xdr:colOff>38100</xdr:colOff>
      <xdr:row>62</xdr:row>
      <xdr:rowOff>19685</xdr:rowOff>
    </xdr:to>
    <xdr:sp macro="" textlink="">
      <xdr:nvSpPr>
        <xdr:cNvPr id="596" name="フローチャート: 判断 595"/>
        <xdr:cNvSpPr/>
      </xdr:nvSpPr>
      <xdr:spPr>
        <a:xfrm>
          <a:off x="18735040" y="103155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108966</xdr:rowOff>
    </xdr:from>
    <xdr:to>
      <xdr:col>107</xdr:col>
      <xdr:colOff>101600</xdr:colOff>
      <xdr:row>62</xdr:row>
      <xdr:rowOff>39116</xdr:rowOff>
    </xdr:to>
    <xdr:sp macro="" textlink="">
      <xdr:nvSpPr>
        <xdr:cNvPr id="597" name="フローチャート: 判断 596"/>
        <xdr:cNvSpPr/>
      </xdr:nvSpPr>
      <xdr:spPr>
        <a:xfrm>
          <a:off x="17937480" y="103350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23876</xdr:rowOff>
    </xdr:from>
    <xdr:to>
      <xdr:col>102</xdr:col>
      <xdr:colOff>165100</xdr:colOff>
      <xdr:row>61</xdr:row>
      <xdr:rowOff>125476</xdr:rowOff>
    </xdr:to>
    <xdr:sp macro="" textlink="">
      <xdr:nvSpPr>
        <xdr:cNvPr id="598" name="フローチャート: 判断 597"/>
        <xdr:cNvSpPr/>
      </xdr:nvSpPr>
      <xdr:spPr>
        <a:xfrm>
          <a:off x="17162780" y="1024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147828</xdr:rowOff>
    </xdr:from>
    <xdr:to>
      <xdr:col>98</xdr:col>
      <xdr:colOff>38100</xdr:colOff>
      <xdr:row>61</xdr:row>
      <xdr:rowOff>77978</xdr:rowOff>
    </xdr:to>
    <xdr:sp macro="" textlink="">
      <xdr:nvSpPr>
        <xdr:cNvPr id="599" name="フローチャート: 判断 598"/>
        <xdr:cNvSpPr/>
      </xdr:nvSpPr>
      <xdr:spPr>
        <a:xfrm>
          <a:off x="16388080" y="102062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41402</xdr:rowOff>
    </xdr:from>
    <xdr:to>
      <xdr:col>116</xdr:col>
      <xdr:colOff>114300</xdr:colOff>
      <xdr:row>61</xdr:row>
      <xdr:rowOff>143002</xdr:rowOff>
    </xdr:to>
    <xdr:sp macro="" textlink="">
      <xdr:nvSpPr>
        <xdr:cNvPr id="605" name="楕円 604"/>
        <xdr:cNvSpPr/>
      </xdr:nvSpPr>
      <xdr:spPr>
        <a:xfrm>
          <a:off x="19458940" y="1026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64279</xdr:rowOff>
    </xdr:from>
    <xdr:ext cx="469744" cy="259045"/>
    <xdr:sp macro="" textlink="">
      <xdr:nvSpPr>
        <xdr:cNvPr id="606" name="【学校施設】&#10;一人当たり面積該当値テキスト"/>
        <xdr:cNvSpPr txBox="1"/>
      </xdr:nvSpPr>
      <xdr:spPr>
        <a:xfrm>
          <a:off x="19547840" y="1012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54483</xdr:rowOff>
    </xdr:from>
    <xdr:to>
      <xdr:col>112</xdr:col>
      <xdr:colOff>38100</xdr:colOff>
      <xdr:row>61</xdr:row>
      <xdr:rowOff>156083</xdr:rowOff>
    </xdr:to>
    <xdr:sp macro="" textlink="">
      <xdr:nvSpPr>
        <xdr:cNvPr id="607" name="楕円 606"/>
        <xdr:cNvSpPr/>
      </xdr:nvSpPr>
      <xdr:spPr>
        <a:xfrm>
          <a:off x="18735040" y="1028052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92202</xdr:rowOff>
    </xdr:from>
    <xdr:to>
      <xdr:col>116</xdr:col>
      <xdr:colOff>63500</xdr:colOff>
      <xdr:row>61</xdr:row>
      <xdr:rowOff>105283</xdr:rowOff>
    </xdr:to>
    <xdr:cxnSp macro="">
      <xdr:nvCxnSpPr>
        <xdr:cNvPr id="608" name="直線コネクタ 607"/>
        <xdr:cNvCxnSpPr/>
      </xdr:nvCxnSpPr>
      <xdr:spPr>
        <a:xfrm flipV="1">
          <a:off x="18778220" y="10318242"/>
          <a:ext cx="731520" cy="1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70485</xdr:rowOff>
    </xdr:from>
    <xdr:to>
      <xdr:col>107</xdr:col>
      <xdr:colOff>101600</xdr:colOff>
      <xdr:row>62</xdr:row>
      <xdr:rowOff>635</xdr:rowOff>
    </xdr:to>
    <xdr:sp macro="" textlink="">
      <xdr:nvSpPr>
        <xdr:cNvPr id="609" name="楕円 608"/>
        <xdr:cNvSpPr/>
      </xdr:nvSpPr>
      <xdr:spPr>
        <a:xfrm>
          <a:off x="17937480" y="102965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105283</xdr:rowOff>
    </xdr:from>
    <xdr:to>
      <xdr:col>111</xdr:col>
      <xdr:colOff>177800</xdr:colOff>
      <xdr:row>61</xdr:row>
      <xdr:rowOff>121285</xdr:rowOff>
    </xdr:to>
    <xdr:cxnSp macro="">
      <xdr:nvCxnSpPr>
        <xdr:cNvPr id="610" name="直線コネクタ 609"/>
        <xdr:cNvCxnSpPr/>
      </xdr:nvCxnSpPr>
      <xdr:spPr>
        <a:xfrm flipV="1">
          <a:off x="17988280" y="10331323"/>
          <a:ext cx="78994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80772</xdr:rowOff>
    </xdr:from>
    <xdr:to>
      <xdr:col>102</xdr:col>
      <xdr:colOff>165100</xdr:colOff>
      <xdr:row>62</xdr:row>
      <xdr:rowOff>10922</xdr:rowOff>
    </xdr:to>
    <xdr:sp macro="" textlink="">
      <xdr:nvSpPr>
        <xdr:cNvPr id="611" name="楕円 610"/>
        <xdr:cNvSpPr/>
      </xdr:nvSpPr>
      <xdr:spPr>
        <a:xfrm>
          <a:off x="17162780" y="103068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121285</xdr:rowOff>
    </xdr:from>
    <xdr:to>
      <xdr:col>107</xdr:col>
      <xdr:colOff>50800</xdr:colOff>
      <xdr:row>61</xdr:row>
      <xdr:rowOff>131572</xdr:rowOff>
    </xdr:to>
    <xdr:cxnSp macro="">
      <xdr:nvCxnSpPr>
        <xdr:cNvPr id="612" name="直線コネクタ 611"/>
        <xdr:cNvCxnSpPr/>
      </xdr:nvCxnSpPr>
      <xdr:spPr>
        <a:xfrm flipV="1">
          <a:off x="17213580" y="10347325"/>
          <a:ext cx="7747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87376</xdr:rowOff>
    </xdr:from>
    <xdr:to>
      <xdr:col>98</xdr:col>
      <xdr:colOff>38100</xdr:colOff>
      <xdr:row>62</xdr:row>
      <xdr:rowOff>17526</xdr:rowOff>
    </xdr:to>
    <xdr:sp macro="" textlink="">
      <xdr:nvSpPr>
        <xdr:cNvPr id="613" name="楕円 612"/>
        <xdr:cNvSpPr/>
      </xdr:nvSpPr>
      <xdr:spPr>
        <a:xfrm>
          <a:off x="16388080" y="103134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131572</xdr:rowOff>
    </xdr:from>
    <xdr:to>
      <xdr:col>102</xdr:col>
      <xdr:colOff>114300</xdr:colOff>
      <xdr:row>61</xdr:row>
      <xdr:rowOff>138176</xdr:rowOff>
    </xdr:to>
    <xdr:cxnSp macro="">
      <xdr:nvCxnSpPr>
        <xdr:cNvPr id="614" name="直線コネクタ 613"/>
        <xdr:cNvCxnSpPr/>
      </xdr:nvCxnSpPr>
      <xdr:spPr>
        <a:xfrm flipV="1">
          <a:off x="16431260" y="10357612"/>
          <a:ext cx="782320" cy="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10812</xdr:rowOff>
    </xdr:from>
    <xdr:ext cx="469744" cy="259045"/>
    <xdr:sp macro="" textlink="">
      <xdr:nvSpPr>
        <xdr:cNvPr id="615" name="n_1aveValue【学校施設】&#10;一人当たり面積"/>
        <xdr:cNvSpPr txBox="1"/>
      </xdr:nvSpPr>
      <xdr:spPr>
        <a:xfrm>
          <a:off x="18561127" y="10404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30243</xdr:rowOff>
    </xdr:from>
    <xdr:ext cx="469744" cy="259045"/>
    <xdr:sp macro="" textlink="">
      <xdr:nvSpPr>
        <xdr:cNvPr id="616" name="n_2aveValue【学校施設】&#10;一人当たり面積"/>
        <xdr:cNvSpPr txBox="1"/>
      </xdr:nvSpPr>
      <xdr:spPr>
        <a:xfrm>
          <a:off x="17776267" y="1042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142003</xdr:rowOff>
    </xdr:from>
    <xdr:ext cx="469744" cy="259045"/>
    <xdr:sp macro="" textlink="">
      <xdr:nvSpPr>
        <xdr:cNvPr id="617" name="n_3aveValue【学校施設】&#10;一人当たり面積"/>
        <xdr:cNvSpPr txBox="1"/>
      </xdr:nvSpPr>
      <xdr:spPr>
        <a:xfrm>
          <a:off x="17001567" y="1003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94505</xdr:rowOff>
    </xdr:from>
    <xdr:ext cx="469744" cy="259045"/>
    <xdr:sp macro="" textlink="">
      <xdr:nvSpPr>
        <xdr:cNvPr id="618" name="n_4aveValue【学校施設】&#10;一人当たり面積"/>
        <xdr:cNvSpPr txBox="1"/>
      </xdr:nvSpPr>
      <xdr:spPr>
        <a:xfrm>
          <a:off x="16226867" y="998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1160</xdr:rowOff>
    </xdr:from>
    <xdr:ext cx="469744" cy="259045"/>
    <xdr:sp macro="" textlink="">
      <xdr:nvSpPr>
        <xdr:cNvPr id="619" name="n_1mainValue【学校施設】&#10;一人当たり面積"/>
        <xdr:cNvSpPr txBox="1"/>
      </xdr:nvSpPr>
      <xdr:spPr>
        <a:xfrm>
          <a:off x="18561127" y="10059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17162</xdr:rowOff>
    </xdr:from>
    <xdr:ext cx="469744" cy="259045"/>
    <xdr:sp macro="" textlink="">
      <xdr:nvSpPr>
        <xdr:cNvPr id="620" name="n_2mainValue【学校施設】&#10;一人当たり面積"/>
        <xdr:cNvSpPr txBox="1"/>
      </xdr:nvSpPr>
      <xdr:spPr>
        <a:xfrm>
          <a:off x="17776267" y="10075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2049</xdr:rowOff>
    </xdr:from>
    <xdr:ext cx="469744" cy="259045"/>
    <xdr:sp macro="" textlink="">
      <xdr:nvSpPr>
        <xdr:cNvPr id="621" name="n_3mainValue【学校施設】&#10;一人当たり面積"/>
        <xdr:cNvSpPr txBox="1"/>
      </xdr:nvSpPr>
      <xdr:spPr>
        <a:xfrm>
          <a:off x="17001567" y="10395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8653</xdr:rowOff>
    </xdr:from>
    <xdr:ext cx="469744" cy="259045"/>
    <xdr:sp macro="" textlink="">
      <xdr:nvSpPr>
        <xdr:cNvPr id="622" name="n_4mainValue【学校施設】&#10;一人当たり面積"/>
        <xdr:cNvSpPr txBox="1"/>
      </xdr:nvSpPr>
      <xdr:spPr>
        <a:xfrm>
          <a:off x="16226867" y="1040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0" name="直線コネクタ 649"/>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1" name="テキスト ボックス 650"/>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2" name="直線コネクタ 651"/>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3" name="テキスト ボックス 652"/>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4" name="直線コネクタ 653"/>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5" name="テキスト ボックス 654"/>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6" name="直線コネクタ 655"/>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7" name="テキスト ボックス 656"/>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8" name="直線コネクタ 657"/>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9" name="テキスト ボックス 658"/>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1" name="テキスト ボックス 660"/>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2"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38100</xdr:rowOff>
    </xdr:from>
    <xdr:to>
      <xdr:col>85</xdr:col>
      <xdr:colOff>126364</xdr:colOff>
      <xdr:row>108</xdr:row>
      <xdr:rowOff>152400</xdr:rowOff>
    </xdr:to>
    <xdr:cxnSp macro="">
      <xdr:nvCxnSpPr>
        <xdr:cNvPr id="663" name="直線コネクタ 662"/>
        <xdr:cNvCxnSpPr/>
      </xdr:nvCxnSpPr>
      <xdr:spPr>
        <a:xfrm flipV="1">
          <a:off x="14375764" y="168021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4" name="【公民館】&#10;有形固定資産減価償却率最小値テキスト"/>
        <xdr:cNvSpPr txBox="1"/>
      </xdr:nvSpPr>
      <xdr:spPr>
        <a:xfrm>
          <a:off x="144145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5" name="直線コネクタ 664"/>
        <xdr:cNvCxnSpPr/>
      </xdr:nvCxnSpPr>
      <xdr:spPr>
        <a:xfrm>
          <a:off x="1428750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156227</xdr:rowOff>
    </xdr:from>
    <xdr:ext cx="405111" cy="259045"/>
    <xdr:sp macro="" textlink="">
      <xdr:nvSpPr>
        <xdr:cNvPr id="666" name="【公民館】&#10;有形固定資産減価償却率最大値テキスト"/>
        <xdr:cNvSpPr txBox="1"/>
      </xdr:nvSpPr>
      <xdr:spPr>
        <a:xfrm>
          <a:off x="14414500" y="16584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38100</xdr:rowOff>
    </xdr:from>
    <xdr:to>
      <xdr:col>86</xdr:col>
      <xdr:colOff>25400</xdr:colOff>
      <xdr:row>100</xdr:row>
      <xdr:rowOff>38100</xdr:rowOff>
    </xdr:to>
    <xdr:cxnSp macro="">
      <xdr:nvCxnSpPr>
        <xdr:cNvPr id="667" name="直線コネクタ 666"/>
        <xdr:cNvCxnSpPr/>
      </xdr:nvCxnSpPr>
      <xdr:spPr>
        <a:xfrm>
          <a:off x="14287500" y="168021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93997</xdr:rowOff>
    </xdr:from>
    <xdr:ext cx="405111" cy="259045"/>
    <xdr:sp macro="" textlink="">
      <xdr:nvSpPr>
        <xdr:cNvPr id="668" name="【公民館】&#10;有形固定資産減価償却率平均値テキスト"/>
        <xdr:cNvSpPr txBox="1"/>
      </xdr:nvSpPr>
      <xdr:spPr>
        <a:xfrm>
          <a:off x="14414500" y="17360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669" name="フローチャート: 判断 668"/>
        <xdr:cNvSpPr/>
      </xdr:nvSpPr>
      <xdr:spPr>
        <a:xfrm>
          <a:off x="14325600" y="1750568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103505</xdr:rowOff>
    </xdr:from>
    <xdr:to>
      <xdr:col>81</xdr:col>
      <xdr:colOff>101600</xdr:colOff>
      <xdr:row>105</xdr:row>
      <xdr:rowOff>33655</xdr:rowOff>
    </xdr:to>
    <xdr:sp macro="" textlink="">
      <xdr:nvSpPr>
        <xdr:cNvPr id="670" name="フローチャート: 判断 669"/>
        <xdr:cNvSpPr/>
      </xdr:nvSpPr>
      <xdr:spPr>
        <a:xfrm>
          <a:off x="13578840" y="175380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671" name="フローチャート: 判断 670"/>
        <xdr:cNvSpPr/>
      </xdr:nvSpPr>
      <xdr:spPr>
        <a:xfrm>
          <a:off x="12804140" y="17581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132080</xdr:rowOff>
    </xdr:from>
    <xdr:to>
      <xdr:col>72</xdr:col>
      <xdr:colOff>38100</xdr:colOff>
      <xdr:row>105</xdr:row>
      <xdr:rowOff>62230</xdr:rowOff>
    </xdr:to>
    <xdr:sp macro="" textlink="">
      <xdr:nvSpPr>
        <xdr:cNvPr id="672" name="フローチャート: 判断 671"/>
        <xdr:cNvSpPr/>
      </xdr:nvSpPr>
      <xdr:spPr>
        <a:xfrm>
          <a:off x="12029440" y="175666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166370</xdr:rowOff>
    </xdr:from>
    <xdr:to>
      <xdr:col>67</xdr:col>
      <xdr:colOff>101600</xdr:colOff>
      <xdr:row>105</xdr:row>
      <xdr:rowOff>96520</xdr:rowOff>
    </xdr:to>
    <xdr:sp macro="" textlink="">
      <xdr:nvSpPr>
        <xdr:cNvPr id="673" name="フローチャート: 判断 672"/>
        <xdr:cNvSpPr/>
      </xdr:nvSpPr>
      <xdr:spPr>
        <a:xfrm>
          <a:off x="11231880" y="176009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29211</xdr:rowOff>
    </xdr:from>
    <xdr:to>
      <xdr:col>85</xdr:col>
      <xdr:colOff>177800</xdr:colOff>
      <xdr:row>105</xdr:row>
      <xdr:rowOff>130811</xdr:rowOff>
    </xdr:to>
    <xdr:sp macro="" textlink="">
      <xdr:nvSpPr>
        <xdr:cNvPr id="679" name="楕円 678"/>
        <xdr:cNvSpPr/>
      </xdr:nvSpPr>
      <xdr:spPr>
        <a:xfrm>
          <a:off x="14325600" y="1763141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7638</xdr:rowOff>
    </xdr:from>
    <xdr:ext cx="405111" cy="259045"/>
    <xdr:sp macro="" textlink="">
      <xdr:nvSpPr>
        <xdr:cNvPr id="680" name="【公民館】&#10;有形固定資産減価償却率該当値テキスト"/>
        <xdr:cNvSpPr txBox="1"/>
      </xdr:nvSpPr>
      <xdr:spPr>
        <a:xfrm>
          <a:off x="14414500" y="17609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44450</xdr:rowOff>
    </xdr:from>
    <xdr:to>
      <xdr:col>81</xdr:col>
      <xdr:colOff>101600</xdr:colOff>
      <xdr:row>105</xdr:row>
      <xdr:rowOff>146050</xdr:rowOff>
    </xdr:to>
    <xdr:sp macro="" textlink="">
      <xdr:nvSpPr>
        <xdr:cNvPr id="681" name="楕円 680"/>
        <xdr:cNvSpPr/>
      </xdr:nvSpPr>
      <xdr:spPr>
        <a:xfrm>
          <a:off x="13578840" y="1764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80011</xdr:rowOff>
    </xdr:from>
    <xdr:to>
      <xdr:col>85</xdr:col>
      <xdr:colOff>127000</xdr:colOff>
      <xdr:row>105</xdr:row>
      <xdr:rowOff>95250</xdr:rowOff>
    </xdr:to>
    <xdr:cxnSp macro="">
      <xdr:nvCxnSpPr>
        <xdr:cNvPr id="682" name="直線コネクタ 681"/>
        <xdr:cNvCxnSpPr/>
      </xdr:nvCxnSpPr>
      <xdr:spPr>
        <a:xfrm flipV="1">
          <a:off x="13629640" y="17682211"/>
          <a:ext cx="74676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6350</xdr:rowOff>
    </xdr:from>
    <xdr:to>
      <xdr:col>76</xdr:col>
      <xdr:colOff>165100</xdr:colOff>
      <xdr:row>105</xdr:row>
      <xdr:rowOff>107950</xdr:rowOff>
    </xdr:to>
    <xdr:sp macro="" textlink="">
      <xdr:nvSpPr>
        <xdr:cNvPr id="683" name="楕円 682"/>
        <xdr:cNvSpPr/>
      </xdr:nvSpPr>
      <xdr:spPr>
        <a:xfrm>
          <a:off x="12804140" y="1760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57150</xdr:rowOff>
    </xdr:from>
    <xdr:to>
      <xdr:col>81</xdr:col>
      <xdr:colOff>50800</xdr:colOff>
      <xdr:row>105</xdr:row>
      <xdr:rowOff>95250</xdr:rowOff>
    </xdr:to>
    <xdr:cxnSp macro="">
      <xdr:nvCxnSpPr>
        <xdr:cNvPr id="684" name="直線コネクタ 683"/>
        <xdr:cNvCxnSpPr/>
      </xdr:nvCxnSpPr>
      <xdr:spPr>
        <a:xfrm>
          <a:off x="12854940" y="17659350"/>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139700</xdr:rowOff>
    </xdr:from>
    <xdr:to>
      <xdr:col>72</xdr:col>
      <xdr:colOff>38100</xdr:colOff>
      <xdr:row>105</xdr:row>
      <xdr:rowOff>69850</xdr:rowOff>
    </xdr:to>
    <xdr:sp macro="" textlink="">
      <xdr:nvSpPr>
        <xdr:cNvPr id="685" name="楕円 684"/>
        <xdr:cNvSpPr/>
      </xdr:nvSpPr>
      <xdr:spPr>
        <a:xfrm>
          <a:off x="12029440" y="175742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19050</xdr:rowOff>
    </xdr:from>
    <xdr:to>
      <xdr:col>76</xdr:col>
      <xdr:colOff>114300</xdr:colOff>
      <xdr:row>105</xdr:row>
      <xdr:rowOff>57150</xdr:rowOff>
    </xdr:to>
    <xdr:cxnSp macro="">
      <xdr:nvCxnSpPr>
        <xdr:cNvPr id="686" name="直線コネクタ 685"/>
        <xdr:cNvCxnSpPr/>
      </xdr:nvCxnSpPr>
      <xdr:spPr>
        <a:xfrm>
          <a:off x="12072620" y="17621250"/>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101600</xdr:rowOff>
    </xdr:from>
    <xdr:to>
      <xdr:col>67</xdr:col>
      <xdr:colOff>101600</xdr:colOff>
      <xdr:row>105</xdr:row>
      <xdr:rowOff>31750</xdr:rowOff>
    </xdr:to>
    <xdr:sp macro="" textlink="">
      <xdr:nvSpPr>
        <xdr:cNvPr id="687" name="楕円 686"/>
        <xdr:cNvSpPr/>
      </xdr:nvSpPr>
      <xdr:spPr>
        <a:xfrm>
          <a:off x="11231880" y="17536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152400</xdr:rowOff>
    </xdr:from>
    <xdr:to>
      <xdr:col>71</xdr:col>
      <xdr:colOff>177800</xdr:colOff>
      <xdr:row>105</xdr:row>
      <xdr:rowOff>19050</xdr:rowOff>
    </xdr:to>
    <xdr:cxnSp macro="">
      <xdr:nvCxnSpPr>
        <xdr:cNvPr id="688" name="直線コネクタ 687"/>
        <xdr:cNvCxnSpPr/>
      </xdr:nvCxnSpPr>
      <xdr:spPr>
        <a:xfrm>
          <a:off x="11282680" y="17586960"/>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50182</xdr:rowOff>
    </xdr:from>
    <xdr:ext cx="405111" cy="259045"/>
    <xdr:sp macro="" textlink="">
      <xdr:nvSpPr>
        <xdr:cNvPr id="689" name="n_1aveValue【公民館】&#10;有形固定資産減価償却率"/>
        <xdr:cNvSpPr txBox="1"/>
      </xdr:nvSpPr>
      <xdr:spPr>
        <a:xfrm>
          <a:off x="13437244" y="1731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93997</xdr:rowOff>
    </xdr:from>
    <xdr:ext cx="405111" cy="259045"/>
    <xdr:sp macro="" textlink="">
      <xdr:nvSpPr>
        <xdr:cNvPr id="690" name="n_2aveValue【公民館】&#10;有形固定資産減価償却率"/>
        <xdr:cNvSpPr txBox="1"/>
      </xdr:nvSpPr>
      <xdr:spPr>
        <a:xfrm>
          <a:off x="12675244" y="1736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78757</xdr:rowOff>
    </xdr:from>
    <xdr:ext cx="405111" cy="259045"/>
    <xdr:sp macro="" textlink="">
      <xdr:nvSpPr>
        <xdr:cNvPr id="691" name="n_3aveValue【公民館】&#10;有形固定資産減価償却率"/>
        <xdr:cNvSpPr txBox="1"/>
      </xdr:nvSpPr>
      <xdr:spPr>
        <a:xfrm>
          <a:off x="11900544" y="1734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87647</xdr:rowOff>
    </xdr:from>
    <xdr:ext cx="405111" cy="259045"/>
    <xdr:sp macro="" textlink="">
      <xdr:nvSpPr>
        <xdr:cNvPr id="692" name="n_4aveValue【公民館】&#10;有形固定資産減価償却率"/>
        <xdr:cNvSpPr txBox="1"/>
      </xdr:nvSpPr>
      <xdr:spPr>
        <a:xfrm>
          <a:off x="11102984" y="17689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137177</xdr:rowOff>
    </xdr:from>
    <xdr:ext cx="405111" cy="259045"/>
    <xdr:sp macro="" textlink="">
      <xdr:nvSpPr>
        <xdr:cNvPr id="693" name="n_1mainValue【公民館】&#10;有形固定資産減価償却率"/>
        <xdr:cNvSpPr txBox="1"/>
      </xdr:nvSpPr>
      <xdr:spPr>
        <a:xfrm>
          <a:off x="13437244" y="1773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99077</xdr:rowOff>
    </xdr:from>
    <xdr:ext cx="405111" cy="259045"/>
    <xdr:sp macro="" textlink="">
      <xdr:nvSpPr>
        <xdr:cNvPr id="694" name="n_2mainValue【公民館】&#10;有形固定資産減価償却率"/>
        <xdr:cNvSpPr txBox="1"/>
      </xdr:nvSpPr>
      <xdr:spPr>
        <a:xfrm>
          <a:off x="12675244" y="17701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60977</xdr:rowOff>
    </xdr:from>
    <xdr:ext cx="405111" cy="259045"/>
    <xdr:sp macro="" textlink="">
      <xdr:nvSpPr>
        <xdr:cNvPr id="695" name="n_3mainValue【公民館】&#10;有形固定資産減価償却率"/>
        <xdr:cNvSpPr txBox="1"/>
      </xdr:nvSpPr>
      <xdr:spPr>
        <a:xfrm>
          <a:off x="11900544" y="1766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48277</xdr:rowOff>
    </xdr:from>
    <xdr:ext cx="405111" cy="259045"/>
    <xdr:sp macro="" textlink="">
      <xdr:nvSpPr>
        <xdr:cNvPr id="696" name="n_4mainValue【公民館】&#10;有形固定資産減価償却率"/>
        <xdr:cNvSpPr txBox="1"/>
      </xdr:nvSpPr>
      <xdr:spPr>
        <a:xfrm>
          <a:off x="11102984" y="1731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7" name="直線コネクタ 706"/>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8" name="テキスト ボックス 707"/>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9" name="直線コネクタ 708"/>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0" name="テキスト ボックス 709"/>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1" name="直線コネクタ 710"/>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2" name="テキスト ボックス 711"/>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3" name="直線コネクタ 712"/>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4" name="テキスト ボックス 713"/>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5" name="直線コネクタ 714"/>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6" name="テキスト ボックス 715"/>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50673</xdr:rowOff>
    </xdr:from>
    <xdr:to>
      <xdr:col>116</xdr:col>
      <xdr:colOff>62864</xdr:colOff>
      <xdr:row>108</xdr:row>
      <xdr:rowOff>109728</xdr:rowOff>
    </xdr:to>
    <xdr:cxnSp macro="">
      <xdr:nvCxnSpPr>
        <xdr:cNvPr id="720" name="直線コネクタ 719"/>
        <xdr:cNvCxnSpPr/>
      </xdr:nvCxnSpPr>
      <xdr:spPr>
        <a:xfrm flipV="1">
          <a:off x="19509104" y="16814673"/>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113555</xdr:rowOff>
    </xdr:from>
    <xdr:ext cx="469744" cy="259045"/>
    <xdr:sp macro="" textlink="">
      <xdr:nvSpPr>
        <xdr:cNvPr id="721" name="【公民館】&#10;一人当たり面積最小値テキスト"/>
        <xdr:cNvSpPr txBox="1"/>
      </xdr:nvSpPr>
      <xdr:spPr>
        <a:xfrm>
          <a:off x="19547840" y="1821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109728</xdr:rowOff>
    </xdr:from>
    <xdr:to>
      <xdr:col>116</xdr:col>
      <xdr:colOff>152400</xdr:colOff>
      <xdr:row>108</xdr:row>
      <xdr:rowOff>109728</xdr:rowOff>
    </xdr:to>
    <xdr:cxnSp macro="">
      <xdr:nvCxnSpPr>
        <xdr:cNvPr id="722" name="直線コネクタ 721"/>
        <xdr:cNvCxnSpPr/>
      </xdr:nvCxnSpPr>
      <xdr:spPr>
        <a:xfrm>
          <a:off x="19443700" y="182148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168800</xdr:rowOff>
    </xdr:from>
    <xdr:ext cx="469744" cy="259045"/>
    <xdr:sp macro="" textlink="">
      <xdr:nvSpPr>
        <xdr:cNvPr id="723" name="【公民館】&#10;一人当たり面積最大値テキスト"/>
        <xdr:cNvSpPr txBox="1"/>
      </xdr:nvSpPr>
      <xdr:spPr>
        <a:xfrm>
          <a:off x="19547840" y="16597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50673</xdr:rowOff>
    </xdr:from>
    <xdr:to>
      <xdr:col>116</xdr:col>
      <xdr:colOff>152400</xdr:colOff>
      <xdr:row>100</xdr:row>
      <xdr:rowOff>50673</xdr:rowOff>
    </xdr:to>
    <xdr:cxnSp macro="">
      <xdr:nvCxnSpPr>
        <xdr:cNvPr id="724" name="直線コネクタ 723"/>
        <xdr:cNvCxnSpPr/>
      </xdr:nvCxnSpPr>
      <xdr:spPr>
        <a:xfrm>
          <a:off x="19443700" y="168146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124477</xdr:rowOff>
    </xdr:from>
    <xdr:ext cx="469744" cy="259045"/>
    <xdr:sp macro="" textlink="">
      <xdr:nvSpPr>
        <xdr:cNvPr id="725" name="【公民館】&#10;一人当たり面積平均値テキスト"/>
        <xdr:cNvSpPr txBox="1"/>
      </xdr:nvSpPr>
      <xdr:spPr>
        <a:xfrm>
          <a:off x="19547840" y="17726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101600</xdr:rowOff>
    </xdr:from>
    <xdr:to>
      <xdr:col>116</xdr:col>
      <xdr:colOff>114300</xdr:colOff>
      <xdr:row>107</xdr:row>
      <xdr:rowOff>31750</xdr:rowOff>
    </xdr:to>
    <xdr:sp macro="" textlink="">
      <xdr:nvSpPr>
        <xdr:cNvPr id="726" name="フローチャート: 判断 725"/>
        <xdr:cNvSpPr/>
      </xdr:nvSpPr>
      <xdr:spPr>
        <a:xfrm>
          <a:off x="19458940" y="178714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123317</xdr:rowOff>
    </xdr:from>
    <xdr:to>
      <xdr:col>112</xdr:col>
      <xdr:colOff>38100</xdr:colOff>
      <xdr:row>107</xdr:row>
      <xdr:rowOff>53467</xdr:rowOff>
    </xdr:to>
    <xdr:sp macro="" textlink="">
      <xdr:nvSpPr>
        <xdr:cNvPr id="727" name="フローチャート: 判断 726"/>
        <xdr:cNvSpPr/>
      </xdr:nvSpPr>
      <xdr:spPr>
        <a:xfrm>
          <a:off x="18735040" y="1789315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9017</xdr:rowOff>
    </xdr:from>
    <xdr:to>
      <xdr:col>107</xdr:col>
      <xdr:colOff>101600</xdr:colOff>
      <xdr:row>107</xdr:row>
      <xdr:rowOff>110617</xdr:rowOff>
    </xdr:to>
    <xdr:sp macro="" textlink="">
      <xdr:nvSpPr>
        <xdr:cNvPr id="728" name="フローチャート: 判断 727"/>
        <xdr:cNvSpPr/>
      </xdr:nvSpPr>
      <xdr:spPr>
        <a:xfrm>
          <a:off x="17937480" y="17946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10161</xdr:rowOff>
    </xdr:from>
    <xdr:to>
      <xdr:col>102</xdr:col>
      <xdr:colOff>165100</xdr:colOff>
      <xdr:row>107</xdr:row>
      <xdr:rowOff>111761</xdr:rowOff>
    </xdr:to>
    <xdr:sp macro="" textlink="">
      <xdr:nvSpPr>
        <xdr:cNvPr id="729" name="フローチャート: 判断 728"/>
        <xdr:cNvSpPr/>
      </xdr:nvSpPr>
      <xdr:spPr>
        <a:xfrm>
          <a:off x="17162780" y="1794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120650</xdr:rowOff>
    </xdr:from>
    <xdr:to>
      <xdr:col>98</xdr:col>
      <xdr:colOff>38100</xdr:colOff>
      <xdr:row>107</xdr:row>
      <xdr:rowOff>50800</xdr:rowOff>
    </xdr:to>
    <xdr:sp macro="" textlink="">
      <xdr:nvSpPr>
        <xdr:cNvPr id="730" name="フローチャート: 判断 729"/>
        <xdr:cNvSpPr/>
      </xdr:nvSpPr>
      <xdr:spPr>
        <a:xfrm>
          <a:off x="16388080" y="178904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77978</xdr:rowOff>
    </xdr:from>
    <xdr:to>
      <xdr:col>116</xdr:col>
      <xdr:colOff>114300</xdr:colOff>
      <xdr:row>108</xdr:row>
      <xdr:rowOff>8128</xdr:rowOff>
    </xdr:to>
    <xdr:sp macro="" textlink="">
      <xdr:nvSpPr>
        <xdr:cNvPr id="736" name="楕円 735"/>
        <xdr:cNvSpPr/>
      </xdr:nvSpPr>
      <xdr:spPr>
        <a:xfrm>
          <a:off x="19458940" y="180154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56405</xdr:rowOff>
    </xdr:from>
    <xdr:ext cx="469744" cy="259045"/>
    <xdr:sp macro="" textlink="">
      <xdr:nvSpPr>
        <xdr:cNvPr id="737" name="【公民館】&#10;一人当たり面積該当値テキスト"/>
        <xdr:cNvSpPr txBox="1"/>
      </xdr:nvSpPr>
      <xdr:spPr>
        <a:xfrm>
          <a:off x="19547840" y="1799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82931</xdr:rowOff>
    </xdr:from>
    <xdr:to>
      <xdr:col>112</xdr:col>
      <xdr:colOff>38100</xdr:colOff>
      <xdr:row>108</xdr:row>
      <xdr:rowOff>13081</xdr:rowOff>
    </xdr:to>
    <xdr:sp macro="" textlink="">
      <xdr:nvSpPr>
        <xdr:cNvPr id="738" name="楕円 737"/>
        <xdr:cNvSpPr/>
      </xdr:nvSpPr>
      <xdr:spPr>
        <a:xfrm>
          <a:off x="18735040" y="1802041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128778</xdr:rowOff>
    </xdr:from>
    <xdr:to>
      <xdr:col>116</xdr:col>
      <xdr:colOff>63500</xdr:colOff>
      <xdr:row>107</xdr:row>
      <xdr:rowOff>133731</xdr:rowOff>
    </xdr:to>
    <xdr:cxnSp macro="">
      <xdr:nvCxnSpPr>
        <xdr:cNvPr id="739" name="直線コネクタ 738"/>
        <xdr:cNvCxnSpPr/>
      </xdr:nvCxnSpPr>
      <xdr:spPr>
        <a:xfrm flipV="1">
          <a:off x="18778220" y="18066258"/>
          <a:ext cx="73152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88646</xdr:rowOff>
    </xdr:from>
    <xdr:to>
      <xdr:col>107</xdr:col>
      <xdr:colOff>101600</xdr:colOff>
      <xdr:row>108</xdr:row>
      <xdr:rowOff>18796</xdr:rowOff>
    </xdr:to>
    <xdr:sp macro="" textlink="">
      <xdr:nvSpPr>
        <xdr:cNvPr id="740" name="楕円 739"/>
        <xdr:cNvSpPr/>
      </xdr:nvSpPr>
      <xdr:spPr>
        <a:xfrm>
          <a:off x="17937480" y="180261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133731</xdr:rowOff>
    </xdr:from>
    <xdr:to>
      <xdr:col>111</xdr:col>
      <xdr:colOff>177800</xdr:colOff>
      <xdr:row>107</xdr:row>
      <xdr:rowOff>139446</xdr:rowOff>
    </xdr:to>
    <xdr:cxnSp macro="">
      <xdr:nvCxnSpPr>
        <xdr:cNvPr id="741" name="直線コネクタ 740"/>
        <xdr:cNvCxnSpPr/>
      </xdr:nvCxnSpPr>
      <xdr:spPr>
        <a:xfrm flipV="1">
          <a:off x="17988280" y="18071211"/>
          <a:ext cx="78994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92456</xdr:rowOff>
    </xdr:from>
    <xdr:to>
      <xdr:col>102</xdr:col>
      <xdr:colOff>165100</xdr:colOff>
      <xdr:row>108</xdr:row>
      <xdr:rowOff>22606</xdr:rowOff>
    </xdr:to>
    <xdr:sp macro="" textlink="">
      <xdr:nvSpPr>
        <xdr:cNvPr id="742" name="楕円 741"/>
        <xdr:cNvSpPr/>
      </xdr:nvSpPr>
      <xdr:spPr>
        <a:xfrm>
          <a:off x="17162780" y="180299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139446</xdr:rowOff>
    </xdr:from>
    <xdr:to>
      <xdr:col>107</xdr:col>
      <xdr:colOff>50800</xdr:colOff>
      <xdr:row>107</xdr:row>
      <xdr:rowOff>143256</xdr:rowOff>
    </xdr:to>
    <xdr:cxnSp macro="">
      <xdr:nvCxnSpPr>
        <xdr:cNvPr id="743" name="直線コネクタ 742"/>
        <xdr:cNvCxnSpPr/>
      </xdr:nvCxnSpPr>
      <xdr:spPr>
        <a:xfrm flipV="1">
          <a:off x="17213580" y="18076926"/>
          <a:ext cx="7747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95123</xdr:rowOff>
    </xdr:from>
    <xdr:to>
      <xdr:col>98</xdr:col>
      <xdr:colOff>38100</xdr:colOff>
      <xdr:row>108</xdr:row>
      <xdr:rowOff>25273</xdr:rowOff>
    </xdr:to>
    <xdr:sp macro="" textlink="">
      <xdr:nvSpPr>
        <xdr:cNvPr id="744" name="楕円 743"/>
        <xdr:cNvSpPr/>
      </xdr:nvSpPr>
      <xdr:spPr>
        <a:xfrm>
          <a:off x="16388080" y="1803260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143256</xdr:rowOff>
    </xdr:from>
    <xdr:to>
      <xdr:col>102</xdr:col>
      <xdr:colOff>114300</xdr:colOff>
      <xdr:row>107</xdr:row>
      <xdr:rowOff>145923</xdr:rowOff>
    </xdr:to>
    <xdr:cxnSp macro="">
      <xdr:nvCxnSpPr>
        <xdr:cNvPr id="745" name="直線コネクタ 744"/>
        <xdr:cNvCxnSpPr/>
      </xdr:nvCxnSpPr>
      <xdr:spPr>
        <a:xfrm flipV="1">
          <a:off x="16431260" y="18080736"/>
          <a:ext cx="78232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69994</xdr:rowOff>
    </xdr:from>
    <xdr:ext cx="469744" cy="259045"/>
    <xdr:sp macro="" textlink="">
      <xdr:nvSpPr>
        <xdr:cNvPr id="746" name="n_1aveValue【公民館】&#10;一人当たり面積"/>
        <xdr:cNvSpPr txBox="1"/>
      </xdr:nvSpPr>
      <xdr:spPr>
        <a:xfrm>
          <a:off x="18561127" y="17672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127144</xdr:rowOff>
    </xdr:from>
    <xdr:ext cx="469744" cy="259045"/>
    <xdr:sp macro="" textlink="">
      <xdr:nvSpPr>
        <xdr:cNvPr id="747" name="n_2aveValue【公民館】&#10;一人当たり面積"/>
        <xdr:cNvSpPr txBox="1"/>
      </xdr:nvSpPr>
      <xdr:spPr>
        <a:xfrm>
          <a:off x="17776267" y="1772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128288</xdr:rowOff>
    </xdr:from>
    <xdr:ext cx="469744" cy="259045"/>
    <xdr:sp macro="" textlink="">
      <xdr:nvSpPr>
        <xdr:cNvPr id="748" name="n_3aveValue【公民館】&#10;一人当たり面積"/>
        <xdr:cNvSpPr txBox="1"/>
      </xdr:nvSpPr>
      <xdr:spPr>
        <a:xfrm>
          <a:off x="1700156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67327</xdr:rowOff>
    </xdr:from>
    <xdr:ext cx="469744" cy="259045"/>
    <xdr:sp macro="" textlink="">
      <xdr:nvSpPr>
        <xdr:cNvPr id="749" name="n_4aveValue【公民館】&#10;一人当たり面積"/>
        <xdr:cNvSpPr txBox="1"/>
      </xdr:nvSpPr>
      <xdr:spPr>
        <a:xfrm>
          <a:off x="16226867" y="1766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4208</xdr:rowOff>
    </xdr:from>
    <xdr:ext cx="469744" cy="259045"/>
    <xdr:sp macro="" textlink="">
      <xdr:nvSpPr>
        <xdr:cNvPr id="750" name="n_1mainValue【公民館】&#10;一人当たり面積"/>
        <xdr:cNvSpPr txBox="1"/>
      </xdr:nvSpPr>
      <xdr:spPr>
        <a:xfrm>
          <a:off x="18561127" y="18109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9923</xdr:rowOff>
    </xdr:from>
    <xdr:ext cx="469744" cy="259045"/>
    <xdr:sp macro="" textlink="">
      <xdr:nvSpPr>
        <xdr:cNvPr id="751" name="n_2mainValue【公民館】&#10;一人当たり面積"/>
        <xdr:cNvSpPr txBox="1"/>
      </xdr:nvSpPr>
      <xdr:spPr>
        <a:xfrm>
          <a:off x="17776267" y="18115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13733</xdr:rowOff>
    </xdr:from>
    <xdr:ext cx="469744" cy="259045"/>
    <xdr:sp macro="" textlink="">
      <xdr:nvSpPr>
        <xdr:cNvPr id="752" name="n_3mainValue【公民館】&#10;一人当たり面積"/>
        <xdr:cNvSpPr txBox="1"/>
      </xdr:nvSpPr>
      <xdr:spPr>
        <a:xfrm>
          <a:off x="17001567" y="18118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16400</xdr:rowOff>
    </xdr:from>
    <xdr:ext cx="469744" cy="259045"/>
    <xdr:sp macro="" textlink="">
      <xdr:nvSpPr>
        <xdr:cNvPr id="753" name="n_4mainValue【公民館】&#10;一人当たり面積"/>
        <xdr:cNvSpPr txBox="1"/>
      </xdr:nvSpPr>
      <xdr:spPr>
        <a:xfrm>
          <a:off x="16226867" y="1812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r>
            <a:rPr kumimoji="1" lang="ja-JP" altLang="en-US" sz="1050">
              <a:latin typeface="ＭＳ Ｐゴシック" panose="020B0600070205080204" pitchFamily="50" charset="-128"/>
              <a:ea typeface="ＭＳ Ｐゴシック" panose="020B0600070205080204" pitchFamily="50" charset="-128"/>
            </a:rPr>
            <a:t>　類似団体内平均値と比較し、道路、橋りょう・トンネル、公営住宅、学校施設の有形固定資産減価償却率は比較的低い状況にあるが、公民館や保育園については高くなっている状況にある。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道路（町道、農道、林道）や橋梁については、公共施設等総合管理計画や長寿命化計画に基づき、定期的な安全点検を実施し、その点検結果を踏まえた修繕や改修を行うことで、適切な維持管理を図っていく。</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公営住宅に関しては、耐用年数を経過している住棟もあるが、公営住宅等長寿命化計画に基づき、建替えや計画修繕、日々の修繕等を適切に行っており、長期使用を図っていく。</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学校施設に関しては、中学校が平成１６年に町内４中学校を１校に統合。小学校は３校あるが、平成２８年度から今年度まで、乙部小学校（校舎及び体育館）の大規模改修を行うなど老朽化対策も実施し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今後は、令和４年度より栄浜小学校が乙部小学校へ統合される予定であり、明和小学校についても、統合が検討されるが、学校施設は地域の防災拠点としても重要な役割を担っていることから、適切な維持管理を図っていく。</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保育園については、２施設あるが、子どもの減少に伴い、１施設は休止中である。利用中の保育園についても、２６年が経過しているが、今後も入所者数の推移を見極めながら、適切な維持管理を図っていく。また、今年度に増築された部分についても、適切な維持管理を図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公民館については、比較的建物の状況も良好であり、地域コミュニティの拠点としての役割も担っているため、今後も適切な点検や修繕を行い、長寿命化を図るなど長期的に活用していく。</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北海道乙部町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3,625
3,607
162.59
4,449,090
4,323,148
124,972
2,313,562
3,855,799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582676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130628</xdr:rowOff>
    </xdr:to>
    <xdr:cxnSp macro="">
      <xdr:nvCxnSpPr>
        <xdr:cNvPr id="74" name="直線コネクタ 73"/>
        <xdr:cNvCxnSpPr/>
      </xdr:nvCxnSpPr>
      <xdr:spPr>
        <a:xfrm flipV="1">
          <a:off x="4086225" y="9410700"/>
          <a:ext cx="0"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12496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02082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340478" cy="259045"/>
    <xdr:sp macro="" textlink="">
      <xdr:nvSpPr>
        <xdr:cNvPr id="77" name="【体育館・プール】&#10;有形固定資産減価償却率最大値テキスト"/>
        <xdr:cNvSpPr txBox="1"/>
      </xdr:nvSpPr>
      <xdr:spPr>
        <a:xfrm>
          <a:off x="4124960" y="91935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78" name="直線コネクタ 77"/>
        <xdr:cNvCxnSpPr/>
      </xdr:nvCxnSpPr>
      <xdr:spPr>
        <a:xfrm>
          <a:off x="4020820" y="9410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161489</xdr:rowOff>
    </xdr:from>
    <xdr:ext cx="405111" cy="259045"/>
    <xdr:sp macro="" textlink="">
      <xdr:nvSpPr>
        <xdr:cNvPr id="79" name="【体育館・プール】&#10;有形固定資産減価償却率平均値テキスト"/>
        <xdr:cNvSpPr txBox="1"/>
      </xdr:nvSpPr>
      <xdr:spPr>
        <a:xfrm>
          <a:off x="4124960" y="10219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138612</xdr:rowOff>
    </xdr:from>
    <xdr:to>
      <xdr:col>24</xdr:col>
      <xdr:colOff>114300</xdr:colOff>
      <xdr:row>62</xdr:row>
      <xdr:rowOff>68762</xdr:rowOff>
    </xdr:to>
    <xdr:sp macro="" textlink="">
      <xdr:nvSpPr>
        <xdr:cNvPr id="80" name="フローチャート: 判断 79"/>
        <xdr:cNvSpPr/>
      </xdr:nvSpPr>
      <xdr:spPr>
        <a:xfrm>
          <a:off x="4036060" y="103646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123916</xdr:rowOff>
    </xdr:from>
    <xdr:to>
      <xdr:col>20</xdr:col>
      <xdr:colOff>38100</xdr:colOff>
      <xdr:row>62</xdr:row>
      <xdr:rowOff>54066</xdr:rowOff>
    </xdr:to>
    <xdr:sp macro="" textlink="">
      <xdr:nvSpPr>
        <xdr:cNvPr id="81" name="フローチャート: 判断 80"/>
        <xdr:cNvSpPr/>
      </xdr:nvSpPr>
      <xdr:spPr>
        <a:xfrm>
          <a:off x="3312160" y="1034995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141877</xdr:rowOff>
    </xdr:from>
    <xdr:to>
      <xdr:col>15</xdr:col>
      <xdr:colOff>101600</xdr:colOff>
      <xdr:row>62</xdr:row>
      <xdr:rowOff>72027</xdr:rowOff>
    </xdr:to>
    <xdr:sp macro="" textlink="">
      <xdr:nvSpPr>
        <xdr:cNvPr id="82" name="フローチャート: 判断 81"/>
        <xdr:cNvSpPr/>
      </xdr:nvSpPr>
      <xdr:spPr>
        <a:xfrm>
          <a:off x="2514600" y="103679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89626</xdr:rowOff>
    </xdr:from>
    <xdr:to>
      <xdr:col>10</xdr:col>
      <xdr:colOff>165100</xdr:colOff>
      <xdr:row>62</xdr:row>
      <xdr:rowOff>19776</xdr:rowOff>
    </xdr:to>
    <xdr:sp macro="" textlink="">
      <xdr:nvSpPr>
        <xdr:cNvPr id="83" name="フローチャート: 判断 82"/>
        <xdr:cNvSpPr/>
      </xdr:nvSpPr>
      <xdr:spPr>
        <a:xfrm>
          <a:off x="1739900" y="103156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156573</xdr:rowOff>
    </xdr:from>
    <xdr:to>
      <xdr:col>6</xdr:col>
      <xdr:colOff>38100</xdr:colOff>
      <xdr:row>61</xdr:row>
      <xdr:rowOff>86723</xdr:rowOff>
    </xdr:to>
    <xdr:sp macro="" textlink="">
      <xdr:nvSpPr>
        <xdr:cNvPr id="84" name="フローチャート: 判断 83"/>
        <xdr:cNvSpPr/>
      </xdr:nvSpPr>
      <xdr:spPr>
        <a:xfrm>
          <a:off x="965200" y="102149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153307</xdr:rowOff>
    </xdr:from>
    <xdr:to>
      <xdr:col>24</xdr:col>
      <xdr:colOff>114300</xdr:colOff>
      <xdr:row>63</xdr:row>
      <xdr:rowOff>83457</xdr:rowOff>
    </xdr:to>
    <xdr:sp macro="" textlink="">
      <xdr:nvSpPr>
        <xdr:cNvPr id="90" name="楕円 89"/>
        <xdr:cNvSpPr/>
      </xdr:nvSpPr>
      <xdr:spPr>
        <a:xfrm>
          <a:off x="4036060" y="105469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131734</xdr:rowOff>
    </xdr:from>
    <xdr:ext cx="405111" cy="259045"/>
    <xdr:sp macro="" textlink="">
      <xdr:nvSpPr>
        <xdr:cNvPr id="91" name="【体育館・プール】&#10;有形固定資産減価償却率該当値テキスト"/>
        <xdr:cNvSpPr txBox="1"/>
      </xdr:nvSpPr>
      <xdr:spPr>
        <a:xfrm>
          <a:off x="4124960" y="10525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16147</xdr:rowOff>
    </xdr:from>
    <xdr:to>
      <xdr:col>20</xdr:col>
      <xdr:colOff>38100</xdr:colOff>
      <xdr:row>63</xdr:row>
      <xdr:rowOff>117747</xdr:rowOff>
    </xdr:to>
    <xdr:sp macro="" textlink="">
      <xdr:nvSpPr>
        <xdr:cNvPr id="92" name="楕円 91"/>
        <xdr:cNvSpPr/>
      </xdr:nvSpPr>
      <xdr:spPr>
        <a:xfrm>
          <a:off x="3312160" y="1057746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32657</xdr:rowOff>
    </xdr:from>
    <xdr:to>
      <xdr:col>24</xdr:col>
      <xdr:colOff>63500</xdr:colOff>
      <xdr:row>63</xdr:row>
      <xdr:rowOff>66947</xdr:rowOff>
    </xdr:to>
    <xdr:cxnSp macro="">
      <xdr:nvCxnSpPr>
        <xdr:cNvPr id="93" name="直線コネクタ 92"/>
        <xdr:cNvCxnSpPr/>
      </xdr:nvCxnSpPr>
      <xdr:spPr>
        <a:xfrm flipV="1">
          <a:off x="3355340" y="10593977"/>
          <a:ext cx="7315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1451</xdr:rowOff>
    </xdr:from>
    <xdr:to>
      <xdr:col>15</xdr:col>
      <xdr:colOff>101600</xdr:colOff>
      <xdr:row>63</xdr:row>
      <xdr:rowOff>103051</xdr:rowOff>
    </xdr:to>
    <xdr:sp macro="" textlink="">
      <xdr:nvSpPr>
        <xdr:cNvPr id="94" name="楕円 93"/>
        <xdr:cNvSpPr/>
      </xdr:nvSpPr>
      <xdr:spPr>
        <a:xfrm>
          <a:off x="2514600" y="1056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52251</xdr:rowOff>
    </xdr:from>
    <xdr:to>
      <xdr:col>19</xdr:col>
      <xdr:colOff>177800</xdr:colOff>
      <xdr:row>63</xdr:row>
      <xdr:rowOff>66947</xdr:rowOff>
    </xdr:to>
    <xdr:cxnSp macro="">
      <xdr:nvCxnSpPr>
        <xdr:cNvPr id="95" name="直線コネクタ 94"/>
        <xdr:cNvCxnSpPr/>
      </xdr:nvCxnSpPr>
      <xdr:spPr>
        <a:xfrm>
          <a:off x="2565400" y="10613571"/>
          <a:ext cx="78994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136978</xdr:rowOff>
    </xdr:from>
    <xdr:to>
      <xdr:col>10</xdr:col>
      <xdr:colOff>165100</xdr:colOff>
      <xdr:row>63</xdr:row>
      <xdr:rowOff>67128</xdr:rowOff>
    </xdr:to>
    <xdr:sp macro="" textlink="">
      <xdr:nvSpPr>
        <xdr:cNvPr id="96" name="楕円 95"/>
        <xdr:cNvSpPr/>
      </xdr:nvSpPr>
      <xdr:spPr>
        <a:xfrm>
          <a:off x="1739900" y="105306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16328</xdr:rowOff>
    </xdr:from>
    <xdr:to>
      <xdr:col>15</xdr:col>
      <xdr:colOff>50800</xdr:colOff>
      <xdr:row>63</xdr:row>
      <xdr:rowOff>52251</xdr:rowOff>
    </xdr:to>
    <xdr:cxnSp macro="">
      <xdr:nvCxnSpPr>
        <xdr:cNvPr id="97" name="直線コネクタ 96"/>
        <xdr:cNvCxnSpPr/>
      </xdr:nvCxnSpPr>
      <xdr:spPr>
        <a:xfrm>
          <a:off x="1790700" y="10577648"/>
          <a:ext cx="7747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135346</xdr:rowOff>
    </xdr:from>
    <xdr:to>
      <xdr:col>6</xdr:col>
      <xdr:colOff>38100</xdr:colOff>
      <xdr:row>63</xdr:row>
      <xdr:rowOff>65496</xdr:rowOff>
    </xdr:to>
    <xdr:sp macro="" textlink="">
      <xdr:nvSpPr>
        <xdr:cNvPr id="98" name="楕円 97"/>
        <xdr:cNvSpPr/>
      </xdr:nvSpPr>
      <xdr:spPr>
        <a:xfrm>
          <a:off x="965200" y="105290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14696</xdr:rowOff>
    </xdr:from>
    <xdr:to>
      <xdr:col>10</xdr:col>
      <xdr:colOff>114300</xdr:colOff>
      <xdr:row>63</xdr:row>
      <xdr:rowOff>16328</xdr:rowOff>
    </xdr:to>
    <xdr:cxnSp macro="">
      <xdr:nvCxnSpPr>
        <xdr:cNvPr id="99" name="直線コネクタ 98"/>
        <xdr:cNvCxnSpPr/>
      </xdr:nvCxnSpPr>
      <xdr:spPr>
        <a:xfrm>
          <a:off x="1008380" y="10576016"/>
          <a:ext cx="78232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70593</xdr:rowOff>
    </xdr:from>
    <xdr:ext cx="405111" cy="259045"/>
    <xdr:sp macro="" textlink="">
      <xdr:nvSpPr>
        <xdr:cNvPr id="100" name="n_1aveValue【体育館・プール】&#10;有形固定資産減価償却率"/>
        <xdr:cNvSpPr txBox="1"/>
      </xdr:nvSpPr>
      <xdr:spPr>
        <a:xfrm>
          <a:off x="317056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88554</xdr:rowOff>
    </xdr:from>
    <xdr:ext cx="405111" cy="259045"/>
    <xdr:sp macro="" textlink="">
      <xdr:nvSpPr>
        <xdr:cNvPr id="101" name="n_2aveValue【体育館・プール】&#10;有形固定資産減価償却率"/>
        <xdr:cNvSpPr txBox="1"/>
      </xdr:nvSpPr>
      <xdr:spPr>
        <a:xfrm>
          <a:off x="2385704" y="1014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36303</xdr:rowOff>
    </xdr:from>
    <xdr:ext cx="405111" cy="259045"/>
    <xdr:sp macro="" textlink="">
      <xdr:nvSpPr>
        <xdr:cNvPr id="102" name="n_3aveValue【体育館・プール】&#10;有形固定資産減価償却率"/>
        <xdr:cNvSpPr txBox="1"/>
      </xdr:nvSpPr>
      <xdr:spPr>
        <a:xfrm>
          <a:off x="1611004" y="1009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103250</xdr:rowOff>
    </xdr:from>
    <xdr:ext cx="405111" cy="259045"/>
    <xdr:sp macro="" textlink="">
      <xdr:nvSpPr>
        <xdr:cNvPr id="103" name="n_4aveValue【体育館・プール】&#10;有形固定資産減価償却率"/>
        <xdr:cNvSpPr txBox="1"/>
      </xdr:nvSpPr>
      <xdr:spPr>
        <a:xfrm>
          <a:off x="836304" y="9994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108874</xdr:rowOff>
    </xdr:from>
    <xdr:ext cx="405111" cy="259045"/>
    <xdr:sp macro="" textlink="">
      <xdr:nvSpPr>
        <xdr:cNvPr id="104" name="n_1mainValue【体育館・プール】&#10;有形固定資産減価償却率"/>
        <xdr:cNvSpPr txBox="1"/>
      </xdr:nvSpPr>
      <xdr:spPr>
        <a:xfrm>
          <a:off x="3170564" y="1067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94178</xdr:rowOff>
    </xdr:from>
    <xdr:ext cx="405111" cy="259045"/>
    <xdr:sp macro="" textlink="">
      <xdr:nvSpPr>
        <xdr:cNvPr id="105" name="n_2mainValue【体育館・プール】&#10;有形固定資産減価償却率"/>
        <xdr:cNvSpPr txBox="1"/>
      </xdr:nvSpPr>
      <xdr:spPr>
        <a:xfrm>
          <a:off x="2385704" y="1065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58255</xdr:rowOff>
    </xdr:from>
    <xdr:ext cx="405111" cy="259045"/>
    <xdr:sp macro="" textlink="">
      <xdr:nvSpPr>
        <xdr:cNvPr id="106" name="n_3mainValue【体育館・プール】&#10;有形固定資産減価償却率"/>
        <xdr:cNvSpPr txBox="1"/>
      </xdr:nvSpPr>
      <xdr:spPr>
        <a:xfrm>
          <a:off x="1611004" y="10619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56623</xdr:rowOff>
    </xdr:from>
    <xdr:ext cx="405111" cy="259045"/>
    <xdr:sp macro="" textlink="">
      <xdr:nvSpPr>
        <xdr:cNvPr id="107" name="n_4mainValue【体育館・プール】&#10;有形固定資産減価償却率"/>
        <xdr:cNvSpPr txBox="1"/>
      </xdr:nvSpPr>
      <xdr:spPr>
        <a:xfrm>
          <a:off x="836304" y="1061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xdr:cNvSpPr txBox="1"/>
      </xdr:nvSpPr>
      <xdr:spPr>
        <a:xfrm>
          <a:off x="540530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xdr:cNvSpPr txBox="1"/>
      </xdr:nvSpPr>
      <xdr:spPr>
        <a:xfrm>
          <a:off x="540530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23" name="テキスト ボックス 122"/>
        <xdr:cNvSpPr txBox="1"/>
      </xdr:nvSpPr>
      <xdr:spPr>
        <a:xfrm>
          <a:off x="540530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5" name="テキスト ボックス 124"/>
        <xdr:cNvSpPr txBox="1"/>
      </xdr:nvSpPr>
      <xdr:spPr>
        <a:xfrm>
          <a:off x="540530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7" name="テキスト ボックス 126"/>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45263</xdr:rowOff>
    </xdr:from>
    <xdr:to>
      <xdr:col>54</xdr:col>
      <xdr:colOff>189865</xdr:colOff>
      <xdr:row>63</xdr:row>
      <xdr:rowOff>151333</xdr:rowOff>
    </xdr:to>
    <xdr:cxnSp macro="">
      <xdr:nvCxnSpPr>
        <xdr:cNvPr id="129" name="直線コネクタ 128"/>
        <xdr:cNvCxnSpPr/>
      </xdr:nvCxnSpPr>
      <xdr:spPr>
        <a:xfrm flipV="1">
          <a:off x="9219565" y="9265463"/>
          <a:ext cx="0" cy="1447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155160</xdr:rowOff>
    </xdr:from>
    <xdr:ext cx="469744" cy="259045"/>
    <xdr:sp macro="" textlink="">
      <xdr:nvSpPr>
        <xdr:cNvPr id="130" name="【体育館・プール】&#10;一人当たり面積最小値テキスト"/>
        <xdr:cNvSpPr txBox="1"/>
      </xdr:nvSpPr>
      <xdr:spPr>
        <a:xfrm>
          <a:off x="9258300" y="10716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151333</xdr:rowOff>
    </xdr:from>
    <xdr:to>
      <xdr:col>55</xdr:col>
      <xdr:colOff>88900</xdr:colOff>
      <xdr:row>63</xdr:row>
      <xdr:rowOff>151333</xdr:rowOff>
    </xdr:to>
    <xdr:cxnSp macro="">
      <xdr:nvCxnSpPr>
        <xdr:cNvPr id="131" name="直線コネクタ 130"/>
        <xdr:cNvCxnSpPr/>
      </xdr:nvCxnSpPr>
      <xdr:spPr>
        <a:xfrm>
          <a:off x="9154160" y="107126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163390</xdr:rowOff>
    </xdr:from>
    <xdr:ext cx="469744" cy="259045"/>
    <xdr:sp macro="" textlink="">
      <xdr:nvSpPr>
        <xdr:cNvPr id="132" name="【体育館・プール】&#10;一人当たり面積最大値テキスト"/>
        <xdr:cNvSpPr txBox="1"/>
      </xdr:nvSpPr>
      <xdr:spPr>
        <a:xfrm>
          <a:off x="9258300" y="904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45263</xdr:rowOff>
    </xdr:from>
    <xdr:to>
      <xdr:col>55</xdr:col>
      <xdr:colOff>88900</xdr:colOff>
      <xdr:row>55</xdr:row>
      <xdr:rowOff>45263</xdr:rowOff>
    </xdr:to>
    <xdr:cxnSp macro="">
      <xdr:nvCxnSpPr>
        <xdr:cNvPr id="133" name="直線コネクタ 132"/>
        <xdr:cNvCxnSpPr/>
      </xdr:nvCxnSpPr>
      <xdr:spPr>
        <a:xfrm>
          <a:off x="9154160" y="92654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56659</xdr:rowOff>
    </xdr:from>
    <xdr:ext cx="469744" cy="259045"/>
    <xdr:sp macro="" textlink="">
      <xdr:nvSpPr>
        <xdr:cNvPr id="134" name="【体育館・プール】&#10;一人当たり面積平均値テキスト"/>
        <xdr:cNvSpPr txBox="1"/>
      </xdr:nvSpPr>
      <xdr:spPr>
        <a:xfrm>
          <a:off x="9258300" y="10115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33782</xdr:rowOff>
    </xdr:from>
    <xdr:to>
      <xdr:col>55</xdr:col>
      <xdr:colOff>50800</xdr:colOff>
      <xdr:row>61</xdr:row>
      <xdr:rowOff>135382</xdr:rowOff>
    </xdr:to>
    <xdr:sp macro="" textlink="">
      <xdr:nvSpPr>
        <xdr:cNvPr id="135" name="フローチャート: 判断 134"/>
        <xdr:cNvSpPr/>
      </xdr:nvSpPr>
      <xdr:spPr>
        <a:xfrm>
          <a:off x="9192260" y="1025982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139853</xdr:rowOff>
    </xdr:from>
    <xdr:to>
      <xdr:col>50</xdr:col>
      <xdr:colOff>165100</xdr:colOff>
      <xdr:row>61</xdr:row>
      <xdr:rowOff>70003</xdr:rowOff>
    </xdr:to>
    <xdr:sp macro="" textlink="">
      <xdr:nvSpPr>
        <xdr:cNvPr id="136" name="フローチャート: 判断 135"/>
        <xdr:cNvSpPr/>
      </xdr:nvSpPr>
      <xdr:spPr>
        <a:xfrm>
          <a:off x="8445500" y="101982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89560</xdr:rowOff>
    </xdr:from>
    <xdr:to>
      <xdr:col>46</xdr:col>
      <xdr:colOff>38100</xdr:colOff>
      <xdr:row>62</xdr:row>
      <xdr:rowOff>19710</xdr:rowOff>
    </xdr:to>
    <xdr:sp macro="" textlink="">
      <xdr:nvSpPr>
        <xdr:cNvPr id="137" name="フローチャート: 判断 136"/>
        <xdr:cNvSpPr/>
      </xdr:nvSpPr>
      <xdr:spPr>
        <a:xfrm>
          <a:off x="7670800" y="103156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40640</xdr:rowOff>
    </xdr:from>
    <xdr:to>
      <xdr:col>41</xdr:col>
      <xdr:colOff>101600</xdr:colOff>
      <xdr:row>61</xdr:row>
      <xdr:rowOff>142240</xdr:rowOff>
    </xdr:to>
    <xdr:sp macro="" textlink="">
      <xdr:nvSpPr>
        <xdr:cNvPr id="138" name="フローチャート: 判断 137"/>
        <xdr:cNvSpPr/>
      </xdr:nvSpPr>
      <xdr:spPr>
        <a:xfrm>
          <a:off x="687324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133909</xdr:rowOff>
    </xdr:from>
    <xdr:to>
      <xdr:col>36</xdr:col>
      <xdr:colOff>165100</xdr:colOff>
      <xdr:row>61</xdr:row>
      <xdr:rowOff>64059</xdr:rowOff>
    </xdr:to>
    <xdr:sp macro="" textlink="">
      <xdr:nvSpPr>
        <xdr:cNvPr id="139" name="フローチャート: 判断 138"/>
        <xdr:cNvSpPr/>
      </xdr:nvSpPr>
      <xdr:spPr>
        <a:xfrm>
          <a:off x="6098540" y="101923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57556</xdr:rowOff>
    </xdr:from>
    <xdr:to>
      <xdr:col>55</xdr:col>
      <xdr:colOff>50800</xdr:colOff>
      <xdr:row>61</xdr:row>
      <xdr:rowOff>159156</xdr:rowOff>
    </xdr:to>
    <xdr:sp macro="" textlink="">
      <xdr:nvSpPr>
        <xdr:cNvPr id="145" name="楕円 144"/>
        <xdr:cNvSpPr/>
      </xdr:nvSpPr>
      <xdr:spPr>
        <a:xfrm>
          <a:off x="9192260" y="1028359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35983</xdr:rowOff>
    </xdr:from>
    <xdr:ext cx="469744" cy="259045"/>
    <xdr:sp macro="" textlink="">
      <xdr:nvSpPr>
        <xdr:cNvPr id="146" name="【体育館・プール】&#10;一人当たり面積該当値テキスト"/>
        <xdr:cNvSpPr txBox="1"/>
      </xdr:nvSpPr>
      <xdr:spPr>
        <a:xfrm>
          <a:off x="9258300" y="10262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68529</xdr:rowOff>
    </xdr:from>
    <xdr:to>
      <xdr:col>50</xdr:col>
      <xdr:colOff>165100</xdr:colOff>
      <xdr:row>61</xdr:row>
      <xdr:rowOff>170129</xdr:rowOff>
    </xdr:to>
    <xdr:sp macro="" textlink="">
      <xdr:nvSpPr>
        <xdr:cNvPr id="147" name="楕円 146"/>
        <xdr:cNvSpPr/>
      </xdr:nvSpPr>
      <xdr:spPr>
        <a:xfrm>
          <a:off x="8445500" y="1029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108356</xdr:rowOff>
    </xdr:from>
    <xdr:to>
      <xdr:col>55</xdr:col>
      <xdr:colOff>0</xdr:colOff>
      <xdr:row>61</xdr:row>
      <xdr:rowOff>119329</xdr:rowOff>
    </xdr:to>
    <xdr:cxnSp macro="">
      <xdr:nvCxnSpPr>
        <xdr:cNvPr id="148" name="直線コネクタ 147"/>
        <xdr:cNvCxnSpPr/>
      </xdr:nvCxnSpPr>
      <xdr:spPr>
        <a:xfrm flipV="1">
          <a:off x="8496300" y="10334396"/>
          <a:ext cx="7239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79959</xdr:rowOff>
    </xdr:from>
    <xdr:to>
      <xdr:col>46</xdr:col>
      <xdr:colOff>38100</xdr:colOff>
      <xdr:row>62</xdr:row>
      <xdr:rowOff>10109</xdr:rowOff>
    </xdr:to>
    <xdr:sp macro="" textlink="">
      <xdr:nvSpPr>
        <xdr:cNvPr id="149" name="楕円 148"/>
        <xdr:cNvSpPr/>
      </xdr:nvSpPr>
      <xdr:spPr>
        <a:xfrm>
          <a:off x="7670800" y="103059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119329</xdr:rowOff>
    </xdr:from>
    <xdr:to>
      <xdr:col>50</xdr:col>
      <xdr:colOff>114300</xdr:colOff>
      <xdr:row>61</xdr:row>
      <xdr:rowOff>130759</xdr:rowOff>
    </xdr:to>
    <xdr:cxnSp macro="">
      <xdr:nvCxnSpPr>
        <xdr:cNvPr id="150" name="直線コネクタ 149"/>
        <xdr:cNvCxnSpPr/>
      </xdr:nvCxnSpPr>
      <xdr:spPr>
        <a:xfrm flipV="1">
          <a:off x="7713980" y="10345369"/>
          <a:ext cx="7823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88188</xdr:rowOff>
    </xdr:from>
    <xdr:to>
      <xdr:col>41</xdr:col>
      <xdr:colOff>101600</xdr:colOff>
      <xdr:row>62</xdr:row>
      <xdr:rowOff>18338</xdr:rowOff>
    </xdr:to>
    <xdr:sp macro="" textlink="">
      <xdr:nvSpPr>
        <xdr:cNvPr id="151" name="楕円 150"/>
        <xdr:cNvSpPr/>
      </xdr:nvSpPr>
      <xdr:spPr>
        <a:xfrm>
          <a:off x="6873240" y="103142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130759</xdr:rowOff>
    </xdr:from>
    <xdr:to>
      <xdr:col>45</xdr:col>
      <xdr:colOff>177800</xdr:colOff>
      <xdr:row>61</xdr:row>
      <xdr:rowOff>138988</xdr:rowOff>
    </xdr:to>
    <xdr:cxnSp macro="">
      <xdr:nvCxnSpPr>
        <xdr:cNvPr id="152" name="直線コネクタ 151"/>
        <xdr:cNvCxnSpPr/>
      </xdr:nvCxnSpPr>
      <xdr:spPr>
        <a:xfrm flipV="1">
          <a:off x="6924040" y="10356799"/>
          <a:ext cx="78994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93675</xdr:rowOff>
    </xdr:from>
    <xdr:to>
      <xdr:col>36</xdr:col>
      <xdr:colOff>165100</xdr:colOff>
      <xdr:row>62</xdr:row>
      <xdr:rowOff>23825</xdr:rowOff>
    </xdr:to>
    <xdr:sp macro="" textlink="">
      <xdr:nvSpPr>
        <xdr:cNvPr id="153" name="楕円 152"/>
        <xdr:cNvSpPr/>
      </xdr:nvSpPr>
      <xdr:spPr>
        <a:xfrm>
          <a:off x="6098540" y="103197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138988</xdr:rowOff>
    </xdr:from>
    <xdr:to>
      <xdr:col>41</xdr:col>
      <xdr:colOff>50800</xdr:colOff>
      <xdr:row>61</xdr:row>
      <xdr:rowOff>144475</xdr:rowOff>
    </xdr:to>
    <xdr:cxnSp macro="">
      <xdr:nvCxnSpPr>
        <xdr:cNvPr id="154" name="直線コネクタ 153"/>
        <xdr:cNvCxnSpPr/>
      </xdr:nvCxnSpPr>
      <xdr:spPr>
        <a:xfrm flipV="1">
          <a:off x="6149340" y="10365028"/>
          <a:ext cx="7747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86530</xdr:rowOff>
    </xdr:from>
    <xdr:ext cx="469744" cy="259045"/>
    <xdr:sp macro="" textlink="">
      <xdr:nvSpPr>
        <xdr:cNvPr id="155" name="n_1aveValue【体育館・プール】&#10;一人当たり面積"/>
        <xdr:cNvSpPr txBox="1"/>
      </xdr:nvSpPr>
      <xdr:spPr>
        <a:xfrm>
          <a:off x="8271587" y="997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10837</xdr:rowOff>
    </xdr:from>
    <xdr:ext cx="469744" cy="259045"/>
    <xdr:sp macro="" textlink="">
      <xdr:nvSpPr>
        <xdr:cNvPr id="156" name="n_2aveValue【体育館・プール】&#10;一人当たり面積"/>
        <xdr:cNvSpPr txBox="1"/>
      </xdr:nvSpPr>
      <xdr:spPr>
        <a:xfrm>
          <a:off x="7509587" y="1040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158767</xdr:rowOff>
    </xdr:from>
    <xdr:ext cx="469744" cy="259045"/>
    <xdr:sp macro="" textlink="">
      <xdr:nvSpPr>
        <xdr:cNvPr id="157" name="n_3aveValue【体育館・プール】&#10;一人当たり面積"/>
        <xdr:cNvSpPr txBox="1"/>
      </xdr:nvSpPr>
      <xdr:spPr>
        <a:xfrm>
          <a:off x="6712027" y="1004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80586</xdr:rowOff>
    </xdr:from>
    <xdr:ext cx="469744" cy="259045"/>
    <xdr:sp macro="" textlink="">
      <xdr:nvSpPr>
        <xdr:cNvPr id="158" name="n_4aveValue【体育館・プール】&#10;一人当たり面積"/>
        <xdr:cNvSpPr txBox="1"/>
      </xdr:nvSpPr>
      <xdr:spPr>
        <a:xfrm>
          <a:off x="5937327" y="9971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161256</xdr:rowOff>
    </xdr:from>
    <xdr:ext cx="469744" cy="259045"/>
    <xdr:sp macro="" textlink="">
      <xdr:nvSpPr>
        <xdr:cNvPr id="159" name="n_1mainValue【体育館・プール】&#10;一人当たり面積"/>
        <xdr:cNvSpPr txBox="1"/>
      </xdr:nvSpPr>
      <xdr:spPr>
        <a:xfrm>
          <a:off x="8271587" y="1038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26636</xdr:rowOff>
    </xdr:from>
    <xdr:ext cx="469744" cy="259045"/>
    <xdr:sp macro="" textlink="">
      <xdr:nvSpPr>
        <xdr:cNvPr id="160" name="n_2mainValue【体育館・プール】&#10;一人当たり面積"/>
        <xdr:cNvSpPr txBox="1"/>
      </xdr:nvSpPr>
      <xdr:spPr>
        <a:xfrm>
          <a:off x="7509587" y="1008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9465</xdr:rowOff>
    </xdr:from>
    <xdr:ext cx="469744" cy="259045"/>
    <xdr:sp macro="" textlink="">
      <xdr:nvSpPr>
        <xdr:cNvPr id="161" name="n_3mainValue【体育館・プール】&#10;一人当たり面積"/>
        <xdr:cNvSpPr txBox="1"/>
      </xdr:nvSpPr>
      <xdr:spPr>
        <a:xfrm>
          <a:off x="6712027" y="1040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14952</xdr:rowOff>
    </xdr:from>
    <xdr:ext cx="469744" cy="259045"/>
    <xdr:sp macro="" textlink="">
      <xdr:nvSpPr>
        <xdr:cNvPr id="162" name="n_4mainValue【体育館・プール】&#10;一人当たり面積"/>
        <xdr:cNvSpPr txBox="1"/>
      </xdr:nvSpPr>
      <xdr:spPr>
        <a:xfrm>
          <a:off x="5937327" y="1040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4" name="直線コネクタ 173"/>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5" name="テキスト ボックス 174"/>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6" name="直線コネクタ 175"/>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7" name="テキスト ボックス 176"/>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8" name="直線コネクタ 177"/>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9" name="テキスト ボックス 178"/>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0" name="直線コネクタ 179"/>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1" name="テキスト ボックス 180"/>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2" name="直線コネクタ 181"/>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3" name="テキスト ボックス 182"/>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4" name="直線コネクタ 183"/>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5" name="テキスト ボックス 184"/>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7"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150768</xdr:rowOff>
    </xdr:from>
    <xdr:to>
      <xdr:col>24</xdr:col>
      <xdr:colOff>62865</xdr:colOff>
      <xdr:row>86</xdr:row>
      <xdr:rowOff>168729</xdr:rowOff>
    </xdr:to>
    <xdr:cxnSp macro="">
      <xdr:nvCxnSpPr>
        <xdr:cNvPr id="188" name="直線コネクタ 187"/>
        <xdr:cNvCxnSpPr/>
      </xdr:nvCxnSpPr>
      <xdr:spPr>
        <a:xfrm flipV="1">
          <a:off x="4086225" y="13059048"/>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9" name="【福祉施設】&#10;有形固定資産減価償却率最小値テキスト"/>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0" name="直線コネクタ 189"/>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97445</xdr:rowOff>
    </xdr:from>
    <xdr:ext cx="340478" cy="259045"/>
    <xdr:sp macro="" textlink="">
      <xdr:nvSpPr>
        <xdr:cNvPr id="191" name="【福祉施設】&#10;有形固定資産減価償却率最大値テキスト"/>
        <xdr:cNvSpPr txBox="1"/>
      </xdr:nvSpPr>
      <xdr:spPr>
        <a:xfrm>
          <a:off x="4124960" y="128380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150768</xdr:rowOff>
    </xdr:from>
    <xdr:to>
      <xdr:col>24</xdr:col>
      <xdr:colOff>152400</xdr:colOff>
      <xdr:row>77</xdr:row>
      <xdr:rowOff>150768</xdr:rowOff>
    </xdr:to>
    <xdr:cxnSp macro="">
      <xdr:nvCxnSpPr>
        <xdr:cNvPr id="192" name="直線コネクタ 191"/>
        <xdr:cNvCxnSpPr/>
      </xdr:nvCxnSpPr>
      <xdr:spPr>
        <a:xfrm>
          <a:off x="4020820" y="130590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54264</xdr:rowOff>
    </xdr:from>
    <xdr:ext cx="405111" cy="259045"/>
    <xdr:sp macro="" textlink="">
      <xdr:nvSpPr>
        <xdr:cNvPr id="193" name="【福祉施設】&#10;有形固定資産減価償却率平均値テキスト"/>
        <xdr:cNvSpPr txBox="1"/>
      </xdr:nvSpPr>
      <xdr:spPr>
        <a:xfrm>
          <a:off x="4124960" y="136331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31387</xdr:rowOff>
    </xdr:from>
    <xdr:to>
      <xdr:col>24</xdr:col>
      <xdr:colOff>114300</xdr:colOff>
      <xdr:row>82</xdr:row>
      <xdr:rowOff>132987</xdr:rowOff>
    </xdr:to>
    <xdr:sp macro="" textlink="">
      <xdr:nvSpPr>
        <xdr:cNvPr id="194" name="フローチャート: 判断 193"/>
        <xdr:cNvSpPr/>
      </xdr:nvSpPr>
      <xdr:spPr>
        <a:xfrm>
          <a:off x="4036060" y="13777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160382</xdr:rowOff>
    </xdr:from>
    <xdr:to>
      <xdr:col>20</xdr:col>
      <xdr:colOff>38100</xdr:colOff>
      <xdr:row>82</xdr:row>
      <xdr:rowOff>90532</xdr:rowOff>
    </xdr:to>
    <xdr:sp macro="" textlink="">
      <xdr:nvSpPr>
        <xdr:cNvPr id="195" name="フローチャート: 判断 194"/>
        <xdr:cNvSpPr/>
      </xdr:nvSpPr>
      <xdr:spPr>
        <a:xfrm>
          <a:off x="3312160" y="1373922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145687</xdr:rowOff>
    </xdr:from>
    <xdr:to>
      <xdr:col>15</xdr:col>
      <xdr:colOff>101600</xdr:colOff>
      <xdr:row>82</xdr:row>
      <xdr:rowOff>75837</xdr:rowOff>
    </xdr:to>
    <xdr:sp macro="" textlink="">
      <xdr:nvSpPr>
        <xdr:cNvPr id="196" name="フローチャート: 判断 195"/>
        <xdr:cNvSpPr/>
      </xdr:nvSpPr>
      <xdr:spPr>
        <a:xfrm>
          <a:off x="2514600" y="137245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1995</xdr:rowOff>
    </xdr:from>
    <xdr:to>
      <xdr:col>10</xdr:col>
      <xdr:colOff>165100</xdr:colOff>
      <xdr:row>82</xdr:row>
      <xdr:rowOff>103595</xdr:rowOff>
    </xdr:to>
    <xdr:sp macro="" textlink="">
      <xdr:nvSpPr>
        <xdr:cNvPr id="197" name="フローチャート: 判断 196"/>
        <xdr:cNvSpPr/>
      </xdr:nvSpPr>
      <xdr:spPr>
        <a:xfrm>
          <a:off x="1739900" y="13748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68943</xdr:rowOff>
    </xdr:from>
    <xdr:to>
      <xdr:col>6</xdr:col>
      <xdr:colOff>38100</xdr:colOff>
      <xdr:row>81</xdr:row>
      <xdr:rowOff>170543</xdr:rowOff>
    </xdr:to>
    <xdr:sp macro="" textlink="">
      <xdr:nvSpPr>
        <xdr:cNvPr id="198" name="フローチャート: 判断 197"/>
        <xdr:cNvSpPr/>
      </xdr:nvSpPr>
      <xdr:spPr>
        <a:xfrm>
          <a:off x="965200" y="1364778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39551</xdr:rowOff>
    </xdr:from>
    <xdr:to>
      <xdr:col>24</xdr:col>
      <xdr:colOff>114300</xdr:colOff>
      <xdr:row>85</xdr:row>
      <xdr:rowOff>141151</xdr:rowOff>
    </xdr:to>
    <xdr:sp macro="" textlink="">
      <xdr:nvSpPr>
        <xdr:cNvPr id="204" name="楕円 203"/>
        <xdr:cNvSpPr/>
      </xdr:nvSpPr>
      <xdr:spPr>
        <a:xfrm>
          <a:off x="4036060" y="1428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17978</xdr:rowOff>
    </xdr:from>
    <xdr:ext cx="405111" cy="259045"/>
    <xdr:sp macro="" textlink="">
      <xdr:nvSpPr>
        <xdr:cNvPr id="205" name="【福祉施設】&#10;有形固定資産減価償却率該当値テキスト"/>
        <xdr:cNvSpPr txBox="1"/>
      </xdr:nvSpPr>
      <xdr:spPr>
        <a:xfrm>
          <a:off x="4124960" y="14267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24856</xdr:rowOff>
    </xdr:from>
    <xdr:to>
      <xdr:col>20</xdr:col>
      <xdr:colOff>38100</xdr:colOff>
      <xdr:row>85</xdr:row>
      <xdr:rowOff>126456</xdr:rowOff>
    </xdr:to>
    <xdr:sp macro="" textlink="">
      <xdr:nvSpPr>
        <xdr:cNvPr id="206" name="楕円 205"/>
        <xdr:cNvSpPr/>
      </xdr:nvSpPr>
      <xdr:spPr>
        <a:xfrm>
          <a:off x="3312160" y="1427425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75656</xdr:rowOff>
    </xdr:from>
    <xdr:to>
      <xdr:col>24</xdr:col>
      <xdr:colOff>63500</xdr:colOff>
      <xdr:row>85</xdr:row>
      <xdr:rowOff>90351</xdr:rowOff>
    </xdr:to>
    <xdr:cxnSp macro="">
      <xdr:nvCxnSpPr>
        <xdr:cNvPr id="207" name="直線コネクタ 206"/>
        <xdr:cNvCxnSpPr/>
      </xdr:nvCxnSpPr>
      <xdr:spPr>
        <a:xfrm>
          <a:off x="3355340" y="14325056"/>
          <a:ext cx="73152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1995</xdr:rowOff>
    </xdr:from>
    <xdr:to>
      <xdr:col>15</xdr:col>
      <xdr:colOff>101600</xdr:colOff>
      <xdr:row>85</xdr:row>
      <xdr:rowOff>103595</xdr:rowOff>
    </xdr:to>
    <xdr:sp macro="" textlink="">
      <xdr:nvSpPr>
        <xdr:cNvPr id="208" name="楕円 207"/>
        <xdr:cNvSpPr/>
      </xdr:nvSpPr>
      <xdr:spPr>
        <a:xfrm>
          <a:off x="2514600" y="1425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52795</xdr:rowOff>
    </xdr:from>
    <xdr:to>
      <xdr:col>19</xdr:col>
      <xdr:colOff>177800</xdr:colOff>
      <xdr:row>85</xdr:row>
      <xdr:rowOff>75656</xdr:rowOff>
    </xdr:to>
    <xdr:cxnSp macro="">
      <xdr:nvCxnSpPr>
        <xdr:cNvPr id="209" name="直線コネクタ 208"/>
        <xdr:cNvCxnSpPr/>
      </xdr:nvCxnSpPr>
      <xdr:spPr>
        <a:xfrm>
          <a:off x="2565400" y="14302195"/>
          <a:ext cx="78994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148952</xdr:rowOff>
    </xdr:from>
    <xdr:to>
      <xdr:col>10</xdr:col>
      <xdr:colOff>165100</xdr:colOff>
      <xdr:row>85</xdr:row>
      <xdr:rowOff>79102</xdr:rowOff>
    </xdr:to>
    <xdr:sp macro="" textlink="">
      <xdr:nvSpPr>
        <xdr:cNvPr id="210" name="楕円 209"/>
        <xdr:cNvSpPr/>
      </xdr:nvSpPr>
      <xdr:spPr>
        <a:xfrm>
          <a:off x="1739900" y="142307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28302</xdr:rowOff>
    </xdr:from>
    <xdr:to>
      <xdr:col>15</xdr:col>
      <xdr:colOff>50800</xdr:colOff>
      <xdr:row>85</xdr:row>
      <xdr:rowOff>52795</xdr:rowOff>
    </xdr:to>
    <xdr:cxnSp macro="">
      <xdr:nvCxnSpPr>
        <xdr:cNvPr id="211" name="直線コネクタ 210"/>
        <xdr:cNvCxnSpPr/>
      </xdr:nvCxnSpPr>
      <xdr:spPr>
        <a:xfrm>
          <a:off x="1790700" y="14277702"/>
          <a:ext cx="7747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126093</xdr:rowOff>
    </xdr:from>
    <xdr:to>
      <xdr:col>6</xdr:col>
      <xdr:colOff>38100</xdr:colOff>
      <xdr:row>85</xdr:row>
      <xdr:rowOff>56243</xdr:rowOff>
    </xdr:to>
    <xdr:sp macro="" textlink="">
      <xdr:nvSpPr>
        <xdr:cNvPr id="212" name="楕円 211"/>
        <xdr:cNvSpPr/>
      </xdr:nvSpPr>
      <xdr:spPr>
        <a:xfrm>
          <a:off x="965200" y="142078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5443</xdr:rowOff>
    </xdr:from>
    <xdr:to>
      <xdr:col>10</xdr:col>
      <xdr:colOff>114300</xdr:colOff>
      <xdr:row>85</xdr:row>
      <xdr:rowOff>28302</xdr:rowOff>
    </xdr:to>
    <xdr:cxnSp macro="">
      <xdr:nvCxnSpPr>
        <xdr:cNvPr id="213" name="直線コネクタ 212"/>
        <xdr:cNvCxnSpPr/>
      </xdr:nvCxnSpPr>
      <xdr:spPr>
        <a:xfrm>
          <a:off x="1008380" y="14254843"/>
          <a:ext cx="78232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107059</xdr:rowOff>
    </xdr:from>
    <xdr:ext cx="405111" cy="259045"/>
    <xdr:sp macro="" textlink="">
      <xdr:nvSpPr>
        <xdr:cNvPr id="214" name="n_1aveValue【福祉施設】&#10;有形固定資産減価償却率"/>
        <xdr:cNvSpPr txBox="1"/>
      </xdr:nvSpPr>
      <xdr:spPr>
        <a:xfrm>
          <a:off x="3170564" y="13518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92364</xdr:rowOff>
    </xdr:from>
    <xdr:ext cx="405111" cy="259045"/>
    <xdr:sp macro="" textlink="">
      <xdr:nvSpPr>
        <xdr:cNvPr id="215" name="n_2aveValue【福祉施設】&#10;有形固定資産減価償却率"/>
        <xdr:cNvSpPr txBox="1"/>
      </xdr:nvSpPr>
      <xdr:spPr>
        <a:xfrm>
          <a:off x="2385704" y="13503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120122</xdr:rowOff>
    </xdr:from>
    <xdr:ext cx="405111" cy="259045"/>
    <xdr:sp macro="" textlink="">
      <xdr:nvSpPr>
        <xdr:cNvPr id="216" name="n_3aveValue【福祉施設】&#10;有形固定資産減価償却率"/>
        <xdr:cNvSpPr txBox="1"/>
      </xdr:nvSpPr>
      <xdr:spPr>
        <a:xfrm>
          <a:off x="1611004" y="135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15620</xdr:rowOff>
    </xdr:from>
    <xdr:ext cx="405111" cy="259045"/>
    <xdr:sp macro="" textlink="">
      <xdr:nvSpPr>
        <xdr:cNvPr id="217" name="n_4aveValue【福祉施設】&#10;有形固定資産減価償却率"/>
        <xdr:cNvSpPr txBox="1"/>
      </xdr:nvSpPr>
      <xdr:spPr>
        <a:xfrm>
          <a:off x="836304" y="1342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117583</xdr:rowOff>
    </xdr:from>
    <xdr:ext cx="405111" cy="259045"/>
    <xdr:sp macro="" textlink="">
      <xdr:nvSpPr>
        <xdr:cNvPr id="218" name="n_1mainValue【福祉施設】&#10;有形固定資産減価償却率"/>
        <xdr:cNvSpPr txBox="1"/>
      </xdr:nvSpPr>
      <xdr:spPr>
        <a:xfrm>
          <a:off x="3170564" y="14366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94722</xdr:rowOff>
    </xdr:from>
    <xdr:ext cx="405111" cy="259045"/>
    <xdr:sp macro="" textlink="">
      <xdr:nvSpPr>
        <xdr:cNvPr id="219" name="n_2mainValue【福祉施設】&#10;有形固定資産減価償却率"/>
        <xdr:cNvSpPr txBox="1"/>
      </xdr:nvSpPr>
      <xdr:spPr>
        <a:xfrm>
          <a:off x="2385704" y="14344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70229</xdr:rowOff>
    </xdr:from>
    <xdr:ext cx="405111" cy="259045"/>
    <xdr:sp macro="" textlink="">
      <xdr:nvSpPr>
        <xdr:cNvPr id="220" name="n_3mainValue【福祉施設】&#10;有形固定資産減価償却率"/>
        <xdr:cNvSpPr txBox="1"/>
      </xdr:nvSpPr>
      <xdr:spPr>
        <a:xfrm>
          <a:off x="1611004" y="14319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47370</xdr:rowOff>
    </xdr:from>
    <xdr:ext cx="405111" cy="259045"/>
    <xdr:sp macro="" textlink="">
      <xdr:nvSpPr>
        <xdr:cNvPr id="221" name="n_4mainValue【福祉施設】&#10;有形固定資産減価償却率"/>
        <xdr:cNvSpPr txBox="1"/>
      </xdr:nvSpPr>
      <xdr:spPr>
        <a:xfrm>
          <a:off x="836304" y="14296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2" name="直線コネクタ 231"/>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3" name="テキスト ボックス 232"/>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4" name="直線コネクタ 233"/>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5" name="テキスト ボックス 234"/>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6" name="直線コネクタ 235"/>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7" name="テキスト ボックス 236"/>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8" name="直線コネクタ 237"/>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9" name="テキスト ボックス 238"/>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55474</xdr:rowOff>
    </xdr:from>
    <xdr:to>
      <xdr:col>54</xdr:col>
      <xdr:colOff>189865</xdr:colOff>
      <xdr:row>86</xdr:row>
      <xdr:rowOff>20041</xdr:rowOff>
    </xdr:to>
    <xdr:cxnSp macro="">
      <xdr:nvCxnSpPr>
        <xdr:cNvPr id="243" name="直線コネクタ 242"/>
        <xdr:cNvCxnSpPr/>
      </xdr:nvCxnSpPr>
      <xdr:spPr>
        <a:xfrm flipV="1">
          <a:off x="9219565" y="13131394"/>
          <a:ext cx="0" cy="130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23868</xdr:rowOff>
    </xdr:from>
    <xdr:ext cx="469744" cy="259045"/>
    <xdr:sp macro="" textlink="">
      <xdr:nvSpPr>
        <xdr:cNvPr id="244" name="【福祉施設】&#10;一人当たり面積最小値テキスト"/>
        <xdr:cNvSpPr txBox="1"/>
      </xdr:nvSpPr>
      <xdr:spPr>
        <a:xfrm>
          <a:off x="9258300" y="1444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20041</xdr:rowOff>
    </xdr:from>
    <xdr:to>
      <xdr:col>55</xdr:col>
      <xdr:colOff>88900</xdr:colOff>
      <xdr:row>86</xdr:row>
      <xdr:rowOff>20041</xdr:rowOff>
    </xdr:to>
    <xdr:cxnSp macro="">
      <xdr:nvCxnSpPr>
        <xdr:cNvPr id="245" name="直線コネクタ 244"/>
        <xdr:cNvCxnSpPr/>
      </xdr:nvCxnSpPr>
      <xdr:spPr>
        <a:xfrm>
          <a:off x="9154160" y="144370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2151</xdr:rowOff>
    </xdr:from>
    <xdr:ext cx="469744" cy="259045"/>
    <xdr:sp macro="" textlink="">
      <xdr:nvSpPr>
        <xdr:cNvPr id="246" name="【福祉施設】&#10;一人当たり面積最大値テキスト"/>
        <xdr:cNvSpPr txBox="1"/>
      </xdr:nvSpPr>
      <xdr:spPr>
        <a:xfrm>
          <a:off x="9258300" y="12910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55474</xdr:rowOff>
    </xdr:from>
    <xdr:to>
      <xdr:col>55</xdr:col>
      <xdr:colOff>88900</xdr:colOff>
      <xdr:row>78</xdr:row>
      <xdr:rowOff>55474</xdr:rowOff>
    </xdr:to>
    <xdr:cxnSp macro="">
      <xdr:nvCxnSpPr>
        <xdr:cNvPr id="247" name="直線コネクタ 246"/>
        <xdr:cNvCxnSpPr/>
      </xdr:nvCxnSpPr>
      <xdr:spPr>
        <a:xfrm>
          <a:off x="9154160" y="131313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151452</xdr:rowOff>
    </xdr:from>
    <xdr:ext cx="469744" cy="259045"/>
    <xdr:sp macro="" textlink="">
      <xdr:nvSpPr>
        <xdr:cNvPr id="248" name="【福祉施設】&#10;一人当たり面積平均値テキスト"/>
        <xdr:cNvSpPr txBox="1"/>
      </xdr:nvSpPr>
      <xdr:spPr>
        <a:xfrm>
          <a:off x="9258300" y="140655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128575</xdr:rowOff>
    </xdr:from>
    <xdr:to>
      <xdr:col>55</xdr:col>
      <xdr:colOff>50800</xdr:colOff>
      <xdr:row>85</xdr:row>
      <xdr:rowOff>58725</xdr:rowOff>
    </xdr:to>
    <xdr:sp macro="" textlink="">
      <xdr:nvSpPr>
        <xdr:cNvPr id="249" name="フローチャート: 判断 248"/>
        <xdr:cNvSpPr/>
      </xdr:nvSpPr>
      <xdr:spPr>
        <a:xfrm>
          <a:off x="9192260" y="142103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131090</xdr:rowOff>
    </xdr:from>
    <xdr:to>
      <xdr:col>50</xdr:col>
      <xdr:colOff>165100</xdr:colOff>
      <xdr:row>85</xdr:row>
      <xdr:rowOff>61240</xdr:rowOff>
    </xdr:to>
    <xdr:sp macro="" textlink="">
      <xdr:nvSpPr>
        <xdr:cNvPr id="250" name="フローチャート: 判断 249"/>
        <xdr:cNvSpPr/>
      </xdr:nvSpPr>
      <xdr:spPr>
        <a:xfrm>
          <a:off x="8445500" y="142128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167666</xdr:rowOff>
    </xdr:from>
    <xdr:to>
      <xdr:col>46</xdr:col>
      <xdr:colOff>38100</xdr:colOff>
      <xdr:row>85</xdr:row>
      <xdr:rowOff>97816</xdr:rowOff>
    </xdr:to>
    <xdr:sp macro="" textlink="">
      <xdr:nvSpPr>
        <xdr:cNvPr id="251" name="フローチャート: 判断 250"/>
        <xdr:cNvSpPr/>
      </xdr:nvSpPr>
      <xdr:spPr>
        <a:xfrm>
          <a:off x="7670800" y="142494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161265</xdr:rowOff>
    </xdr:from>
    <xdr:to>
      <xdr:col>41</xdr:col>
      <xdr:colOff>101600</xdr:colOff>
      <xdr:row>85</xdr:row>
      <xdr:rowOff>91415</xdr:rowOff>
    </xdr:to>
    <xdr:sp macro="" textlink="">
      <xdr:nvSpPr>
        <xdr:cNvPr id="252" name="フローチャート: 判断 251"/>
        <xdr:cNvSpPr/>
      </xdr:nvSpPr>
      <xdr:spPr>
        <a:xfrm>
          <a:off x="6873240" y="142430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91542</xdr:rowOff>
    </xdr:from>
    <xdr:to>
      <xdr:col>36</xdr:col>
      <xdr:colOff>165100</xdr:colOff>
      <xdr:row>85</xdr:row>
      <xdr:rowOff>21692</xdr:rowOff>
    </xdr:to>
    <xdr:sp macro="" textlink="">
      <xdr:nvSpPr>
        <xdr:cNvPr id="253" name="フローチャート: 判断 252"/>
        <xdr:cNvSpPr/>
      </xdr:nvSpPr>
      <xdr:spPr>
        <a:xfrm>
          <a:off x="6098540" y="141733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58623</xdr:rowOff>
    </xdr:from>
    <xdr:to>
      <xdr:col>55</xdr:col>
      <xdr:colOff>50800</xdr:colOff>
      <xdr:row>85</xdr:row>
      <xdr:rowOff>160223</xdr:rowOff>
    </xdr:to>
    <xdr:sp macro="" textlink="">
      <xdr:nvSpPr>
        <xdr:cNvPr id="259" name="楕円 258"/>
        <xdr:cNvSpPr/>
      </xdr:nvSpPr>
      <xdr:spPr>
        <a:xfrm>
          <a:off x="9192260" y="1430802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145000</xdr:rowOff>
    </xdr:from>
    <xdr:ext cx="469744" cy="259045"/>
    <xdr:sp macro="" textlink="">
      <xdr:nvSpPr>
        <xdr:cNvPr id="260" name="【福祉施設】&#10;一人当たり面積該当値テキスト"/>
        <xdr:cNvSpPr txBox="1"/>
      </xdr:nvSpPr>
      <xdr:spPr>
        <a:xfrm>
          <a:off x="9258300" y="14226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61367</xdr:rowOff>
    </xdr:from>
    <xdr:to>
      <xdr:col>50</xdr:col>
      <xdr:colOff>165100</xdr:colOff>
      <xdr:row>85</xdr:row>
      <xdr:rowOff>162967</xdr:rowOff>
    </xdr:to>
    <xdr:sp macro="" textlink="">
      <xdr:nvSpPr>
        <xdr:cNvPr id="261" name="楕円 260"/>
        <xdr:cNvSpPr/>
      </xdr:nvSpPr>
      <xdr:spPr>
        <a:xfrm>
          <a:off x="8445500" y="1431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109423</xdr:rowOff>
    </xdr:from>
    <xdr:to>
      <xdr:col>55</xdr:col>
      <xdr:colOff>0</xdr:colOff>
      <xdr:row>85</xdr:row>
      <xdr:rowOff>112167</xdr:rowOff>
    </xdr:to>
    <xdr:cxnSp macro="">
      <xdr:nvCxnSpPr>
        <xdr:cNvPr id="262" name="直線コネクタ 261"/>
        <xdr:cNvCxnSpPr/>
      </xdr:nvCxnSpPr>
      <xdr:spPr>
        <a:xfrm flipV="1">
          <a:off x="8496300" y="14358823"/>
          <a:ext cx="7239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64109</xdr:rowOff>
    </xdr:from>
    <xdr:to>
      <xdr:col>46</xdr:col>
      <xdr:colOff>38100</xdr:colOff>
      <xdr:row>85</xdr:row>
      <xdr:rowOff>165709</xdr:rowOff>
    </xdr:to>
    <xdr:sp macro="" textlink="">
      <xdr:nvSpPr>
        <xdr:cNvPr id="263" name="楕円 262"/>
        <xdr:cNvSpPr/>
      </xdr:nvSpPr>
      <xdr:spPr>
        <a:xfrm>
          <a:off x="7670800" y="1431350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112167</xdr:rowOff>
    </xdr:from>
    <xdr:to>
      <xdr:col>50</xdr:col>
      <xdr:colOff>114300</xdr:colOff>
      <xdr:row>85</xdr:row>
      <xdr:rowOff>114909</xdr:rowOff>
    </xdr:to>
    <xdr:cxnSp macro="">
      <xdr:nvCxnSpPr>
        <xdr:cNvPr id="264" name="直線コネクタ 263"/>
        <xdr:cNvCxnSpPr/>
      </xdr:nvCxnSpPr>
      <xdr:spPr>
        <a:xfrm flipV="1">
          <a:off x="7713980" y="14361567"/>
          <a:ext cx="78232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66167</xdr:rowOff>
    </xdr:from>
    <xdr:to>
      <xdr:col>41</xdr:col>
      <xdr:colOff>101600</xdr:colOff>
      <xdr:row>85</xdr:row>
      <xdr:rowOff>167767</xdr:rowOff>
    </xdr:to>
    <xdr:sp macro="" textlink="">
      <xdr:nvSpPr>
        <xdr:cNvPr id="265" name="楕円 264"/>
        <xdr:cNvSpPr/>
      </xdr:nvSpPr>
      <xdr:spPr>
        <a:xfrm>
          <a:off x="6873240" y="1431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114909</xdr:rowOff>
    </xdr:from>
    <xdr:to>
      <xdr:col>45</xdr:col>
      <xdr:colOff>177800</xdr:colOff>
      <xdr:row>85</xdr:row>
      <xdr:rowOff>116967</xdr:rowOff>
    </xdr:to>
    <xdr:cxnSp macro="">
      <xdr:nvCxnSpPr>
        <xdr:cNvPr id="266" name="直線コネクタ 265"/>
        <xdr:cNvCxnSpPr/>
      </xdr:nvCxnSpPr>
      <xdr:spPr>
        <a:xfrm flipV="1">
          <a:off x="6924040" y="14364309"/>
          <a:ext cx="78994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67539</xdr:rowOff>
    </xdr:from>
    <xdr:to>
      <xdr:col>36</xdr:col>
      <xdr:colOff>165100</xdr:colOff>
      <xdr:row>85</xdr:row>
      <xdr:rowOff>169139</xdr:rowOff>
    </xdr:to>
    <xdr:sp macro="" textlink="">
      <xdr:nvSpPr>
        <xdr:cNvPr id="267" name="楕円 266"/>
        <xdr:cNvSpPr/>
      </xdr:nvSpPr>
      <xdr:spPr>
        <a:xfrm>
          <a:off x="6098540" y="143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116967</xdr:rowOff>
    </xdr:from>
    <xdr:to>
      <xdr:col>41</xdr:col>
      <xdr:colOff>50800</xdr:colOff>
      <xdr:row>85</xdr:row>
      <xdr:rowOff>118339</xdr:rowOff>
    </xdr:to>
    <xdr:cxnSp macro="">
      <xdr:nvCxnSpPr>
        <xdr:cNvPr id="268" name="直線コネクタ 267"/>
        <xdr:cNvCxnSpPr/>
      </xdr:nvCxnSpPr>
      <xdr:spPr>
        <a:xfrm flipV="1">
          <a:off x="6149340" y="14366367"/>
          <a:ext cx="7747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77767</xdr:rowOff>
    </xdr:from>
    <xdr:ext cx="469744" cy="259045"/>
    <xdr:sp macro="" textlink="">
      <xdr:nvSpPr>
        <xdr:cNvPr id="269" name="n_1aveValue【福祉施設】&#10;一人当たり面積"/>
        <xdr:cNvSpPr txBox="1"/>
      </xdr:nvSpPr>
      <xdr:spPr>
        <a:xfrm>
          <a:off x="8271587" y="1399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114343</xdr:rowOff>
    </xdr:from>
    <xdr:ext cx="469744" cy="259045"/>
    <xdr:sp macro="" textlink="">
      <xdr:nvSpPr>
        <xdr:cNvPr id="270" name="n_2aveValue【福祉施設】&#10;一人当たり面積"/>
        <xdr:cNvSpPr txBox="1"/>
      </xdr:nvSpPr>
      <xdr:spPr>
        <a:xfrm>
          <a:off x="7509587" y="14028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107942</xdr:rowOff>
    </xdr:from>
    <xdr:ext cx="469744" cy="259045"/>
    <xdr:sp macro="" textlink="">
      <xdr:nvSpPr>
        <xdr:cNvPr id="271" name="n_3aveValue【福祉施設】&#10;一人当たり面積"/>
        <xdr:cNvSpPr txBox="1"/>
      </xdr:nvSpPr>
      <xdr:spPr>
        <a:xfrm>
          <a:off x="6712027" y="1402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38219</xdr:rowOff>
    </xdr:from>
    <xdr:ext cx="469744" cy="259045"/>
    <xdr:sp macro="" textlink="">
      <xdr:nvSpPr>
        <xdr:cNvPr id="272" name="n_4aveValue【福祉施設】&#10;一人当たり面積"/>
        <xdr:cNvSpPr txBox="1"/>
      </xdr:nvSpPr>
      <xdr:spPr>
        <a:xfrm>
          <a:off x="5937327" y="13952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154094</xdr:rowOff>
    </xdr:from>
    <xdr:ext cx="469744" cy="259045"/>
    <xdr:sp macro="" textlink="">
      <xdr:nvSpPr>
        <xdr:cNvPr id="273" name="n_1mainValue【福祉施設】&#10;一人当たり面積"/>
        <xdr:cNvSpPr txBox="1"/>
      </xdr:nvSpPr>
      <xdr:spPr>
        <a:xfrm>
          <a:off x="8271587" y="14403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156836</xdr:rowOff>
    </xdr:from>
    <xdr:ext cx="469744" cy="259045"/>
    <xdr:sp macro="" textlink="">
      <xdr:nvSpPr>
        <xdr:cNvPr id="274" name="n_2mainValue【福祉施設】&#10;一人当たり面積"/>
        <xdr:cNvSpPr txBox="1"/>
      </xdr:nvSpPr>
      <xdr:spPr>
        <a:xfrm>
          <a:off x="7509587" y="14406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158894</xdr:rowOff>
    </xdr:from>
    <xdr:ext cx="469744" cy="259045"/>
    <xdr:sp macro="" textlink="">
      <xdr:nvSpPr>
        <xdr:cNvPr id="275" name="n_3mainValue【福祉施設】&#10;一人当たり面積"/>
        <xdr:cNvSpPr txBox="1"/>
      </xdr:nvSpPr>
      <xdr:spPr>
        <a:xfrm>
          <a:off x="6712027" y="14408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160266</xdr:rowOff>
    </xdr:from>
    <xdr:ext cx="469744" cy="259045"/>
    <xdr:sp macro="" textlink="">
      <xdr:nvSpPr>
        <xdr:cNvPr id="276" name="n_4mainValue【福祉施設】&#10;一人当たり面積"/>
        <xdr:cNvSpPr txBox="1"/>
      </xdr:nvSpPr>
      <xdr:spPr>
        <a:xfrm>
          <a:off x="5937327" y="14409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5" name="正方形/長方形 284"/>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6" name="正方形/長方形 285"/>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7" name="正方形/長方形 286"/>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8" name="正方形/長方形 287"/>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9" name="正方形/長方形 288"/>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0" name="正方形/長方形 289"/>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1" name="正方形/長方形 290"/>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2" name="正方形/長方形 291"/>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3" name="正方形/長方形 292"/>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4" name="正方形/長方形 293"/>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5" name="正方形/長方形 294"/>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6" name="正方形/長方形 295"/>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7" name="正方形/長方形 296"/>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8" name="正方形/長方形 297"/>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9" name="正方形/長方形 298"/>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0" name="正方形/長方形 299"/>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1" name="テキスト ボックス 300"/>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2" name="直線コネクタ 301"/>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3" name="テキスト ボックス 302"/>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4" name="直線コネクタ 303"/>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5" name="テキスト ボックス 304"/>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6" name="直線コネクタ 305"/>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7" name="テキスト ボックス 306"/>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8" name="直線コネクタ 307"/>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9" name="テキスト ボックス 308"/>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0" name="直線コネクタ 309"/>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1" name="テキスト ボックス 310"/>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2" name="直線コネクタ 311"/>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3" name="テキスト ボックス 312"/>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4" name="直線コネクタ 313"/>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5" name="テキスト ボックス 314"/>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6" name="直線コネクタ 315"/>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7"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139881</xdr:rowOff>
    </xdr:from>
    <xdr:to>
      <xdr:col>85</xdr:col>
      <xdr:colOff>126364</xdr:colOff>
      <xdr:row>42</xdr:row>
      <xdr:rowOff>79466</xdr:rowOff>
    </xdr:to>
    <xdr:cxnSp macro="">
      <xdr:nvCxnSpPr>
        <xdr:cNvPr id="318" name="直線コネクタ 317"/>
        <xdr:cNvCxnSpPr/>
      </xdr:nvCxnSpPr>
      <xdr:spPr>
        <a:xfrm flipV="1">
          <a:off x="14375764" y="5672001"/>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83293</xdr:rowOff>
    </xdr:from>
    <xdr:ext cx="405111" cy="259045"/>
    <xdr:sp macro="" textlink="">
      <xdr:nvSpPr>
        <xdr:cNvPr id="319" name="【一般廃棄物処理施設】&#10;有形固定資産減価償却率最小値テキスト"/>
        <xdr:cNvSpPr txBox="1"/>
      </xdr:nvSpPr>
      <xdr:spPr>
        <a:xfrm>
          <a:off x="14414500" y="7124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79466</xdr:rowOff>
    </xdr:from>
    <xdr:to>
      <xdr:col>86</xdr:col>
      <xdr:colOff>25400</xdr:colOff>
      <xdr:row>42</xdr:row>
      <xdr:rowOff>79466</xdr:rowOff>
    </xdr:to>
    <xdr:cxnSp macro="">
      <xdr:nvCxnSpPr>
        <xdr:cNvPr id="320" name="直線コネクタ 319"/>
        <xdr:cNvCxnSpPr/>
      </xdr:nvCxnSpPr>
      <xdr:spPr>
        <a:xfrm>
          <a:off x="14287500" y="71203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86558</xdr:rowOff>
    </xdr:from>
    <xdr:ext cx="340478" cy="259045"/>
    <xdr:sp macro="" textlink="">
      <xdr:nvSpPr>
        <xdr:cNvPr id="321" name="【一般廃棄物処理施設】&#10;有形固定資産減価償却率最大値テキスト"/>
        <xdr:cNvSpPr txBox="1"/>
      </xdr:nvSpPr>
      <xdr:spPr>
        <a:xfrm>
          <a:off x="14414500" y="54510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139881</xdr:rowOff>
    </xdr:from>
    <xdr:to>
      <xdr:col>86</xdr:col>
      <xdr:colOff>25400</xdr:colOff>
      <xdr:row>33</xdr:row>
      <xdr:rowOff>139881</xdr:rowOff>
    </xdr:to>
    <xdr:cxnSp macro="">
      <xdr:nvCxnSpPr>
        <xdr:cNvPr id="322" name="直線コネクタ 321"/>
        <xdr:cNvCxnSpPr/>
      </xdr:nvCxnSpPr>
      <xdr:spPr>
        <a:xfrm>
          <a:off x="14287500" y="56720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17253</xdr:rowOff>
    </xdr:from>
    <xdr:ext cx="405111" cy="259045"/>
    <xdr:sp macro="" textlink="">
      <xdr:nvSpPr>
        <xdr:cNvPr id="323" name="【一般廃棄物処理施設】&#10;有形固定資産減価償却率平均値テキスト"/>
        <xdr:cNvSpPr txBox="1"/>
      </xdr:nvSpPr>
      <xdr:spPr>
        <a:xfrm>
          <a:off x="14414500" y="60522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165826</xdr:rowOff>
    </xdr:from>
    <xdr:to>
      <xdr:col>85</xdr:col>
      <xdr:colOff>177800</xdr:colOff>
      <xdr:row>37</xdr:row>
      <xdr:rowOff>95976</xdr:rowOff>
    </xdr:to>
    <xdr:sp macro="" textlink="">
      <xdr:nvSpPr>
        <xdr:cNvPr id="324" name="フローチャート: 判断 323"/>
        <xdr:cNvSpPr/>
      </xdr:nvSpPr>
      <xdr:spPr>
        <a:xfrm>
          <a:off x="14325600" y="620086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115207</xdr:rowOff>
    </xdr:from>
    <xdr:to>
      <xdr:col>81</xdr:col>
      <xdr:colOff>101600</xdr:colOff>
      <xdr:row>37</xdr:row>
      <xdr:rowOff>45357</xdr:rowOff>
    </xdr:to>
    <xdr:sp macro="" textlink="">
      <xdr:nvSpPr>
        <xdr:cNvPr id="325" name="フローチャート: 判断 324"/>
        <xdr:cNvSpPr/>
      </xdr:nvSpPr>
      <xdr:spPr>
        <a:xfrm>
          <a:off x="13578840" y="61502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326" name="フローチャート: 判断 325"/>
        <xdr:cNvSpPr/>
      </xdr:nvSpPr>
      <xdr:spPr>
        <a:xfrm>
          <a:off x="12804140" y="6285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36830</xdr:rowOff>
    </xdr:from>
    <xdr:to>
      <xdr:col>72</xdr:col>
      <xdr:colOff>38100</xdr:colOff>
      <xdr:row>38</xdr:row>
      <xdr:rowOff>138430</xdr:rowOff>
    </xdr:to>
    <xdr:sp macro="" textlink="">
      <xdr:nvSpPr>
        <xdr:cNvPr id="327" name="フローチャート: 判断 326"/>
        <xdr:cNvSpPr/>
      </xdr:nvSpPr>
      <xdr:spPr>
        <a:xfrm>
          <a:off x="12029440" y="64071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103777</xdr:rowOff>
    </xdr:from>
    <xdr:to>
      <xdr:col>67</xdr:col>
      <xdr:colOff>101600</xdr:colOff>
      <xdr:row>39</xdr:row>
      <xdr:rowOff>33927</xdr:rowOff>
    </xdr:to>
    <xdr:sp macro="" textlink="">
      <xdr:nvSpPr>
        <xdr:cNvPr id="328" name="フローチャート: 判断 327"/>
        <xdr:cNvSpPr/>
      </xdr:nvSpPr>
      <xdr:spPr>
        <a:xfrm>
          <a:off x="11231880" y="647409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9" name="テキスト ボックス 328"/>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0" name="テキスト ボックス 329"/>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1" name="テキスト ボックス 330"/>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2" name="テキスト ボックス 331"/>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3" name="テキスト ボックス 332"/>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126637</xdr:rowOff>
    </xdr:from>
    <xdr:to>
      <xdr:col>85</xdr:col>
      <xdr:colOff>177800</xdr:colOff>
      <xdr:row>39</xdr:row>
      <xdr:rowOff>56787</xdr:rowOff>
    </xdr:to>
    <xdr:sp macro="" textlink="">
      <xdr:nvSpPr>
        <xdr:cNvPr id="334" name="楕円 333"/>
        <xdr:cNvSpPr/>
      </xdr:nvSpPr>
      <xdr:spPr>
        <a:xfrm>
          <a:off x="14325600" y="649695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105064</xdr:rowOff>
    </xdr:from>
    <xdr:ext cx="405111" cy="259045"/>
    <xdr:sp macro="" textlink="">
      <xdr:nvSpPr>
        <xdr:cNvPr id="335" name="【一般廃棄物処理施設】&#10;有形固定資産減価償却率該当値テキスト"/>
        <xdr:cNvSpPr txBox="1"/>
      </xdr:nvSpPr>
      <xdr:spPr>
        <a:xfrm>
          <a:off x="14414500" y="6475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126637</xdr:rowOff>
    </xdr:from>
    <xdr:to>
      <xdr:col>81</xdr:col>
      <xdr:colOff>101600</xdr:colOff>
      <xdr:row>39</xdr:row>
      <xdr:rowOff>56787</xdr:rowOff>
    </xdr:to>
    <xdr:sp macro="" textlink="">
      <xdr:nvSpPr>
        <xdr:cNvPr id="336" name="楕円 335"/>
        <xdr:cNvSpPr/>
      </xdr:nvSpPr>
      <xdr:spPr>
        <a:xfrm>
          <a:off x="13578840" y="64969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5987</xdr:rowOff>
    </xdr:from>
    <xdr:to>
      <xdr:col>85</xdr:col>
      <xdr:colOff>127000</xdr:colOff>
      <xdr:row>39</xdr:row>
      <xdr:rowOff>5987</xdr:rowOff>
    </xdr:to>
    <xdr:cxnSp macro="">
      <xdr:nvCxnSpPr>
        <xdr:cNvPr id="337" name="直線コネクタ 336"/>
        <xdr:cNvCxnSpPr/>
      </xdr:nvCxnSpPr>
      <xdr:spPr>
        <a:xfrm>
          <a:off x="13629640" y="6543947"/>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89081</xdr:rowOff>
    </xdr:from>
    <xdr:to>
      <xdr:col>76</xdr:col>
      <xdr:colOff>165100</xdr:colOff>
      <xdr:row>39</xdr:row>
      <xdr:rowOff>19231</xdr:rowOff>
    </xdr:to>
    <xdr:sp macro="" textlink="">
      <xdr:nvSpPr>
        <xdr:cNvPr id="338" name="楕円 337"/>
        <xdr:cNvSpPr/>
      </xdr:nvSpPr>
      <xdr:spPr>
        <a:xfrm>
          <a:off x="12804140" y="64594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139881</xdr:rowOff>
    </xdr:from>
    <xdr:to>
      <xdr:col>81</xdr:col>
      <xdr:colOff>50800</xdr:colOff>
      <xdr:row>39</xdr:row>
      <xdr:rowOff>5987</xdr:rowOff>
    </xdr:to>
    <xdr:cxnSp macro="">
      <xdr:nvCxnSpPr>
        <xdr:cNvPr id="339" name="直線コネクタ 338"/>
        <xdr:cNvCxnSpPr/>
      </xdr:nvCxnSpPr>
      <xdr:spPr>
        <a:xfrm>
          <a:off x="12854940" y="6510201"/>
          <a:ext cx="774700" cy="3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56424</xdr:rowOff>
    </xdr:from>
    <xdr:to>
      <xdr:col>72</xdr:col>
      <xdr:colOff>38100</xdr:colOff>
      <xdr:row>38</xdr:row>
      <xdr:rowOff>158024</xdr:rowOff>
    </xdr:to>
    <xdr:sp macro="" textlink="">
      <xdr:nvSpPr>
        <xdr:cNvPr id="340" name="楕円 339"/>
        <xdr:cNvSpPr/>
      </xdr:nvSpPr>
      <xdr:spPr>
        <a:xfrm>
          <a:off x="12029440" y="642674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107224</xdr:rowOff>
    </xdr:from>
    <xdr:to>
      <xdr:col>76</xdr:col>
      <xdr:colOff>114300</xdr:colOff>
      <xdr:row>38</xdr:row>
      <xdr:rowOff>139881</xdr:rowOff>
    </xdr:to>
    <xdr:cxnSp macro="">
      <xdr:nvCxnSpPr>
        <xdr:cNvPr id="341" name="直線コネクタ 340"/>
        <xdr:cNvCxnSpPr/>
      </xdr:nvCxnSpPr>
      <xdr:spPr>
        <a:xfrm>
          <a:off x="12072620" y="6477544"/>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61884</xdr:rowOff>
    </xdr:from>
    <xdr:ext cx="405111" cy="259045"/>
    <xdr:sp macro="" textlink="">
      <xdr:nvSpPr>
        <xdr:cNvPr id="342" name="n_1aveValue【一般廃棄物処理施設】&#10;有形固定資産減価償却率"/>
        <xdr:cNvSpPr txBox="1"/>
      </xdr:nvSpPr>
      <xdr:spPr>
        <a:xfrm>
          <a:off x="13437244" y="59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29227</xdr:rowOff>
    </xdr:from>
    <xdr:ext cx="405111" cy="259045"/>
    <xdr:sp macro="" textlink="">
      <xdr:nvSpPr>
        <xdr:cNvPr id="343" name="n_2aveValue【一般廃棄物処理施設】&#10;有形固定資産減価償却率"/>
        <xdr:cNvSpPr txBox="1"/>
      </xdr:nvSpPr>
      <xdr:spPr>
        <a:xfrm>
          <a:off x="126752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154957</xdr:rowOff>
    </xdr:from>
    <xdr:ext cx="405111" cy="259045"/>
    <xdr:sp macro="" textlink="">
      <xdr:nvSpPr>
        <xdr:cNvPr id="344" name="n_3aveValue【一般廃棄物処理施設】&#10;有形固定資産減価償却率"/>
        <xdr:cNvSpPr txBox="1"/>
      </xdr:nvSpPr>
      <xdr:spPr>
        <a:xfrm>
          <a:off x="119005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50454</xdr:rowOff>
    </xdr:from>
    <xdr:ext cx="405111" cy="259045"/>
    <xdr:sp macro="" textlink="">
      <xdr:nvSpPr>
        <xdr:cNvPr id="345" name="n_4aveValue【一般廃棄物処理施設】&#10;有形固定資産減価償却率"/>
        <xdr:cNvSpPr txBox="1"/>
      </xdr:nvSpPr>
      <xdr:spPr>
        <a:xfrm>
          <a:off x="11102984" y="6253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47914</xdr:rowOff>
    </xdr:from>
    <xdr:ext cx="405111" cy="259045"/>
    <xdr:sp macro="" textlink="">
      <xdr:nvSpPr>
        <xdr:cNvPr id="346" name="n_1mainValue【一般廃棄物処理施設】&#10;有形固定資産減価償却率"/>
        <xdr:cNvSpPr txBox="1"/>
      </xdr:nvSpPr>
      <xdr:spPr>
        <a:xfrm>
          <a:off x="13437244" y="658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10358</xdr:rowOff>
    </xdr:from>
    <xdr:ext cx="405111" cy="259045"/>
    <xdr:sp macro="" textlink="">
      <xdr:nvSpPr>
        <xdr:cNvPr id="347" name="n_2mainValue【一般廃棄物処理施設】&#10;有形固定資産減価償却率"/>
        <xdr:cNvSpPr txBox="1"/>
      </xdr:nvSpPr>
      <xdr:spPr>
        <a:xfrm>
          <a:off x="12675244" y="654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149151</xdr:rowOff>
    </xdr:from>
    <xdr:ext cx="405111" cy="259045"/>
    <xdr:sp macro="" textlink="">
      <xdr:nvSpPr>
        <xdr:cNvPr id="348" name="n_3mainValue【一般廃棄物処理施設】&#10;有形固定資産減価償却率"/>
        <xdr:cNvSpPr txBox="1"/>
      </xdr:nvSpPr>
      <xdr:spPr>
        <a:xfrm>
          <a:off x="11900544" y="651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9" name="正方形/長方形 348"/>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0" name="正方形/長方形 349"/>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1" name="正方形/長方形 350"/>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2" name="正方形/長方形 351"/>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3" name="正方形/長方形 352"/>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4" name="正方形/長方形 353"/>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5" name="正方形/長方形 354"/>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6" name="正方形/長方形 355"/>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7" name="テキスト ボックス 356"/>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8" name="直線コネクタ 357"/>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59" name="直線コネクタ 358"/>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0" name="テキスト ボックス 359"/>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1" name="直線コネクタ 360"/>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62" name="テキスト ボックス 361"/>
        <xdr:cNvSpPr txBox="1"/>
      </xdr:nvSpPr>
      <xdr:spPr>
        <a:xfrm>
          <a:off x="15589461"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3" name="直線コネクタ 362"/>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364" name="テキスト ボックス 363"/>
        <xdr:cNvSpPr txBox="1"/>
      </xdr:nvSpPr>
      <xdr:spPr>
        <a:xfrm>
          <a:off x="15499308" y="61976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5" name="直線コネクタ 364"/>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366" name="テキスト ボックス 365"/>
        <xdr:cNvSpPr txBox="1"/>
      </xdr:nvSpPr>
      <xdr:spPr>
        <a:xfrm>
          <a:off x="15499308" y="58242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67" name="直線コネクタ 366"/>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68" name="テキスト ボックス 367"/>
        <xdr:cNvSpPr txBox="1"/>
      </xdr:nvSpPr>
      <xdr:spPr>
        <a:xfrm>
          <a:off x="15499308" y="54508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9" name="直線コネクタ 368"/>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0" name="テキスト ボックス 369"/>
        <xdr:cNvSpPr txBox="1"/>
      </xdr:nvSpPr>
      <xdr:spPr>
        <a:xfrm>
          <a:off x="15499308"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1"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84045</xdr:rowOff>
    </xdr:from>
    <xdr:to>
      <xdr:col>116</xdr:col>
      <xdr:colOff>62864</xdr:colOff>
      <xdr:row>42</xdr:row>
      <xdr:rowOff>36637</xdr:rowOff>
    </xdr:to>
    <xdr:cxnSp macro="">
      <xdr:nvCxnSpPr>
        <xdr:cNvPr id="372" name="直線コネクタ 371"/>
        <xdr:cNvCxnSpPr/>
      </xdr:nvCxnSpPr>
      <xdr:spPr>
        <a:xfrm flipV="1">
          <a:off x="19509104" y="5616165"/>
          <a:ext cx="0" cy="1461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40464</xdr:rowOff>
    </xdr:from>
    <xdr:ext cx="469744" cy="259045"/>
    <xdr:sp macro="" textlink="">
      <xdr:nvSpPr>
        <xdr:cNvPr id="373" name="【一般廃棄物処理施設】&#10;一人当たり有形固定資産（償却資産）額最小値テキスト"/>
        <xdr:cNvSpPr txBox="1"/>
      </xdr:nvSpPr>
      <xdr:spPr>
        <a:xfrm>
          <a:off x="19547840" y="7081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36637</xdr:rowOff>
    </xdr:from>
    <xdr:to>
      <xdr:col>116</xdr:col>
      <xdr:colOff>152400</xdr:colOff>
      <xdr:row>42</xdr:row>
      <xdr:rowOff>36637</xdr:rowOff>
    </xdr:to>
    <xdr:cxnSp macro="">
      <xdr:nvCxnSpPr>
        <xdr:cNvPr id="374" name="直線コネクタ 373"/>
        <xdr:cNvCxnSpPr/>
      </xdr:nvCxnSpPr>
      <xdr:spPr>
        <a:xfrm>
          <a:off x="19443700" y="70775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30722</xdr:rowOff>
    </xdr:from>
    <xdr:ext cx="690189" cy="259045"/>
    <xdr:sp macro="" textlink="">
      <xdr:nvSpPr>
        <xdr:cNvPr id="375" name="【一般廃棄物処理施設】&#10;一人当たり有形固定資産（償却資産）額最大値テキスト"/>
        <xdr:cNvSpPr txBox="1"/>
      </xdr:nvSpPr>
      <xdr:spPr>
        <a:xfrm>
          <a:off x="19547840" y="53952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1,964,705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84045</xdr:rowOff>
    </xdr:from>
    <xdr:to>
      <xdr:col>116</xdr:col>
      <xdr:colOff>152400</xdr:colOff>
      <xdr:row>33</xdr:row>
      <xdr:rowOff>84045</xdr:rowOff>
    </xdr:to>
    <xdr:cxnSp macro="">
      <xdr:nvCxnSpPr>
        <xdr:cNvPr id="376" name="直線コネクタ 375"/>
        <xdr:cNvCxnSpPr/>
      </xdr:nvCxnSpPr>
      <xdr:spPr>
        <a:xfrm>
          <a:off x="19443700" y="56161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34289</xdr:rowOff>
    </xdr:from>
    <xdr:ext cx="599010" cy="259045"/>
    <xdr:sp macro="" textlink="">
      <xdr:nvSpPr>
        <xdr:cNvPr id="377" name="【一般廃棄物処理施設】&#10;一人当たり有形固定資産（償却資産）額平均値テキスト"/>
        <xdr:cNvSpPr txBox="1"/>
      </xdr:nvSpPr>
      <xdr:spPr>
        <a:xfrm>
          <a:off x="19547840" y="67398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11412</xdr:rowOff>
    </xdr:from>
    <xdr:to>
      <xdr:col>116</xdr:col>
      <xdr:colOff>114300</xdr:colOff>
      <xdr:row>41</xdr:row>
      <xdr:rowOff>113012</xdr:rowOff>
    </xdr:to>
    <xdr:sp macro="" textlink="">
      <xdr:nvSpPr>
        <xdr:cNvPr id="378" name="フローチャート: 判断 377"/>
        <xdr:cNvSpPr/>
      </xdr:nvSpPr>
      <xdr:spPr>
        <a:xfrm>
          <a:off x="19458940" y="688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13687</xdr:rowOff>
    </xdr:from>
    <xdr:to>
      <xdr:col>112</xdr:col>
      <xdr:colOff>38100</xdr:colOff>
      <xdr:row>41</xdr:row>
      <xdr:rowOff>115287</xdr:rowOff>
    </xdr:to>
    <xdr:sp macro="" textlink="">
      <xdr:nvSpPr>
        <xdr:cNvPr id="379" name="フローチャート: 判断 378"/>
        <xdr:cNvSpPr/>
      </xdr:nvSpPr>
      <xdr:spPr>
        <a:xfrm>
          <a:off x="18735040" y="688692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65042</xdr:rowOff>
    </xdr:from>
    <xdr:to>
      <xdr:col>107</xdr:col>
      <xdr:colOff>101600</xdr:colOff>
      <xdr:row>41</xdr:row>
      <xdr:rowOff>166642</xdr:rowOff>
    </xdr:to>
    <xdr:sp macro="" textlink="">
      <xdr:nvSpPr>
        <xdr:cNvPr id="380" name="フローチャート: 判断 379"/>
        <xdr:cNvSpPr/>
      </xdr:nvSpPr>
      <xdr:spPr>
        <a:xfrm>
          <a:off x="17937480" y="69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13317</xdr:rowOff>
    </xdr:from>
    <xdr:to>
      <xdr:col>102</xdr:col>
      <xdr:colOff>165100</xdr:colOff>
      <xdr:row>41</xdr:row>
      <xdr:rowOff>114917</xdr:rowOff>
    </xdr:to>
    <xdr:sp macro="" textlink="">
      <xdr:nvSpPr>
        <xdr:cNvPr id="381" name="フローチャート: 判断 380"/>
        <xdr:cNvSpPr/>
      </xdr:nvSpPr>
      <xdr:spPr>
        <a:xfrm>
          <a:off x="17162780" y="688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8152</xdr:rowOff>
    </xdr:from>
    <xdr:to>
      <xdr:col>98</xdr:col>
      <xdr:colOff>38100</xdr:colOff>
      <xdr:row>41</xdr:row>
      <xdr:rowOff>109752</xdr:rowOff>
    </xdr:to>
    <xdr:sp macro="" textlink="">
      <xdr:nvSpPr>
        <xdr:cNvPr id="382" name="フローチャート: 判断 381"/>
        <xdr:cNvSpPr/>
      </xdr:nvSpPr>
      <xdr:spPr>
        <a:xfrm>
          <a:off x="16388080" y="688139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3" name="テキスト ボックス 382"/>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4" name="テキスト ボックス 383"/>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5" name="テキスト ボックス 384"/>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6" name="テキスト ボックス 385"/>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7" name="テキスト ボックス 386"/>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121534</xdr:rowOff>
    </xdr:from>
    <xdr:to>
      <xdr:col>116</xdr:col>
      <xdr:colOff>114300</xdr:colOff>
      <xdr:row>42</xdr:row>
      <xdr:rowOff>51684</xdr:rowOff>
    </xdr:to>
    <xdr:sp macro="" textlink="">
      <xdr:nvSpPr>
        <xdr:cNvPr id="388" name="楕円 387"/>
        <xdr:cNvSpPr/>
      </xdr:nvSpPr>
      <xdr:spPr>
        <a:xfrm>
          <a:off x="19458940" y="69947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36461</xdr:rowOff>
    </xdr:from>
    <xdr:ext cx="534377" cy="259045"/>
    <xdr:sp macro="" textlink="">
      <xdr:nvSpPr>
        <xdr:cNvPr id="389" name="【一般廃棄物処理施設】&#10;一人当たり有形固定資産（償却資産）額該当値テキスト"/>
        <xdr:cNvSpPr txBox="1"/>
      </xdr:nvSpPr>
      <xdr:spPr>
        <a:xfrm>
          <a:off x="19547840" y="690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123601</xdr:rowOff>
    </xdr:from>
    <xdr:to>
      <xdr:col>112</xdr:col>
      <xdr:colOff>38100</xdr:colOff>
      <xdr:row>42</xdr:row>
      <xdr:rowOff>53751</xdr:rowOff>
    </xdr:to>
    <xdr:sp macro="" textlink="">
      <xdr:nvSpPr>
        <xdr:cNvPr id="390" name="楕円 389"/>
        <xdr:cNvSpPr/>
      </xdr:nvSpPr>
      <xdr:spPr>
        <a:xfrm>
          <a:off x="18735040" y="699684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884</xdr:rowOff>
    </xdr:from>
    <xdr:to>
      <xdr:col>116</xdr:col>
      <xdr:colOff>63500</xdr:colOff>
      <xdr:row>42</xdr:row>
      <xdr:rowOff>2951</xdr:rowOff>
    </xdr:to>
    <xdr:cxnSp macro="">
      <xdr:nvCxnSpPr>
        <xdr:cNvPr id="391" name="直線コネクタ 390"/>
        <xdr:cNvCxnSpPr/>
      </xdr:nvCxnSpPr>
      <xdr:spPr>
        <a:xfrm flipV="1">
          <a:off x="18778220" y="7041764"/>
          <a:ext cx="731520" cy="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124582</xdr:rowOff>
    </xdr:from>
    <xdr:to>
      <xdr:col>107</xdr:col>
      <xdr:colOff>101600</xdr:colOff>
      <xdr:row>42</xdr:row>
      <xdr:rowOff>54732</xdr:rowOff>
    </xdr:to>
    <xdr:sp macro="" textlink="">
      <xdr:nvSpPr>
        <xdr:cNvPr id="392" name="楕円 391"/>
        <xdr:cNvSpPr/>
      </xdr:nvSpPr>
      <xdr:spPr>
        <a:xfrm>
          <a:off x="17937480" y="69978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2951</xdr:rowOff>
    </xdr:from>
    <xdr:to>
      <xdr:col>111</xdr:col>
      <xdr:colOff>177800</xdr:colOff>
      <xdr:row>42</xdr:row>
      <xdr:rowOff>3932</xdr:rowOff>
    </xdr:to>
    <xdr:cxnSp macro="">
      <xdr:nvCxnSpPr>
        <xdr:cNvPr id="393" name="直線コネクタ 392"/>
        <xdr:cNvCxnSpPr/>
      </xdr:nvCxnSpPr>
      <xdr:spPr>
        <a:xfrm flipV="1">
          <a:off x="17988280" y="7043831"/>
          <a:ext cx="789940" cy="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125966</xdr:rowOff>
    </xdr:from>
    <xdr:to>
      <xdr:col>102</xdr:col>
      <xdr:colOff>165100</xdr:colOff>
      <xdr:row>42</xdr:row>
      <xdr:rowOff>56116</xdr:rowOff>
    </xdr:to>
    <xdr:sp macro="" textlink="">
      <xdr:nvSpPr>
        <xdr:cNvPr id="394" name="楕円 393"/>
        <xdr:cNvSpPr/>
      </xdr:nvSpPr>
      <xdr:spPr>
        <a:xfrm>
          <a:off x="17162780" y="69992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3932</xdr:rowOff>
    </xdr:from>
    <xdr:to>
      <xdr:col>107</xdr:col>
      <xdr:colOff>50800</xdr:colOff>
      <xdr:row>42</xdr:row>
      <xdr:rowOff>5316</xdr:rowOff>
    </xdr:to>
    <xdr:cxnSp macro="">
      <xdr:nvCxnSpPr>
        <xdr:cNvPr id="395" name="直線コネクタ 394"/>
        <xdr:cNvCxnSpPr/>
      </xdr:nvCxnSpPr>
      <xdr:spPr>
        <a:xfrm flipV="1">
          <a:off x="17213580" y="7044812"/>
          <a:ext cx="774700" cy="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131814</xdr:rowOff>
    </xdr:from>
    <xdr:ext cx="599010" cy="259045"/>
    <xdr:sp macro="" textlink="">
      <xdr:nvSpPr>
        <xdr:cNvPr id="396" name="n_1aveValue【一般廃棄物処理施設】&#10;一人当たり有形固定資産（償却資産）額"/>
        <xdr:cNvSpPr txBox="1"/>
      </xdr:nvSpPr>
      <xdr:spPr>
        <a:xfrm>
          <a:off x="18496495" y="6669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11719</xdr:rowOff>
    </xdr:from>
    <xdr:ext cx="599010" cy="259045"/>
    <xdr:sp macro="" textlink="">
      <xdr:nvSpPr>
        <xdr:cNvPr id="397" name="n_2aveValue【一般廃棄物処理施設】&#10;一人当たり有形固定資産（償却資産）額"/>
        <xdr:cNvSpPr txBox="1"/>
      </xdr:nvSpPr>
      <xdr:spPr>
        <a:xfrm>
          <a:off x="17734495" y="6717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131444</xdr:rowOff>
    </xdr:from>
    <xdr:ext cx="599010" cy="259045"/>
    <xdr:sp macro="" textlink="">
      <xdr:nvSpPr>
        <xdr:cNvPr id="398" name="n_3aveValue【一般廃棄物処理施設】&#10;一人当たり有形固定資産（償却資産）額"/>
        <xdr:cNvSpPr txBox="1"/>
      </xdr:nvSpPr>
      <xdr:spPr>
        <a:xfrm>
          <a:off x="16936935" y="6669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126279</xdr:rowOff>
    </xdr:from>
    <xdr:ext cx="599010" cy="259045"/>
    <xdr:sp macro="" textlink="">
      <xdr:nvSpPr>
        <xdr:cNvPr id="399" name="n_4aveValue【一般廃棄物処理施設】&#10;一人当たり有形固定資産（償却資産）額"/>
        <xdr:cNvSpPr txBox="1"/>
      </xdr:nvSpPr>
      <xdr:spPr>
        <a:xfrm>
          <a:off x="16162235" y="6664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44878</xdr:rowOff>
    </xdr:from>
    <xdr:ext cx="534377" cy="259045"/>
    <xdr:sp macro="" textlink="">
      <xdr:nvSpPr>
        <xdr:cNvPr id="400" name="n_1mainValue【一般廃棄物処理施設】&#10;一人当たり有形固定資産（償却資産）額"/>
        <xdr:cNvSpPr txBox="1"/>
      </xdr:nvSpPr>
      <xdr:spPr>
        <a:xfrm>
          <a:off x="18528811" y="708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45859</xdr:rowOff>
    </xdr:from>
    <xdr:ext cx="534377" cy="259045"/>
    <xdr:sp macro="" textlink="">
      <xdr:nvSpPr>
        <xdr:cNvPr id="401" name="n_2mainValue【一般廃棄物処理施設】&#10;一人当たり有形固定資産（償却資産）額"/>
        <xdr:cNvSpPr txBox="1"/>
      </xdr:nvSpPr>
      <xdr:spPr>
        <a:xfrm>
          <a:off x="17766811" y="708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47243</xdr:rowOff>
    </xdr:from>
    <xdr:ext cx="534377" cy="259045"/>
    <xdr:sp macro="" textlink="">
      <xdr:nvSpPr>
        <xdr:cNvPr id="402" name="n_3mainValue【一般廃棄物処理施設】&#10;一人当たり有形固定資産（償却資産）額"/>
        <xdr:cNvSpPr txBox="1"/>
      </xdr:nvSpPr>
      <xdr:spPr>
        <a:xfrm>
          <a:off x="16969251" y="708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3" name="正方形/長方形 402"/>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4" name="正方形/長方形 403"/>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5" name="正方形/長方形 404"/>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6" name="正方形/長方形 405"/>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7" name="正方形/長方形 406"/>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8" name="正方形/長方形 407"/>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9" name="正方形/長方形 408"/>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0" name="正方形/長方形 409"/>
        <xdr:cNvSpPr/>
      </xdr:nvSpPr>
      <xdr:spPr>
        <a:xfrm>
          <a:off x="1096010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1" name="正方形/長方形 410"/>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2" name="正方形/長方形 411"/>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3" name="正方形/長方形 412"/>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4" name="正方形/長方形 413"/>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5" name="正方形/長方形 414"/>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6" name="正方形/長方形 415"/>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7" name="正方形/長方形 416"/>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8" name="正方形/長方形 417"/>
        <xdr:cNvSpPr/>
      </xdr:nvSpPr>
      <xdr:spPr>
        <a:xfrm>
          <a:off x="1609344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19" name="正方形/長方形 418"/>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0" name="正方形/長方形 419"/>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1" name="正方形/長方形 420"/>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2" name="正方形/長方形 421"/>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3" name="正方形/長方形 422"/>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4" name="正方形/長方形 423"/>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5" name="正方形/長方形 424"/>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6" name="正方形/長方形 425"/>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7" name="テキスト ボックス 426"/>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8" name="直線コネクタ 427"/>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29" name="テキスト ボックス 428"/>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30" name="直線コネクタ 429"/>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31" name="テキスト ボックス 430"/>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2" name="直線コネクタ 431"/>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3" name="テキスト ボックス 432"/>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34" name="直線コネクタ 433"/>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35" name="テキスト ボックス 434"/>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36" name="直線コネクタ 435"/>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37" name="テキスト ボックス 436"/>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38" name="直線コネクタ 437"/>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39" name="テキスト ボックス 438"/>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0" name="直線コネクタ 439"/>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41" name="テキスト ボックス 440"/>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2" name="直線コネクタ 441"/>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3"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444" name="直線コネクタ 443"/>
        <xdr:cNvCxnSpPr/>
      </xdr:nvCxnSpPr>
      <xdr:spPr>
        <a:xfrm flipV="1">
          <a:off x="14375764" y="13081363"/>
          <a:ext cx="0" cy="1504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45" name="【消防施設】&#10;有形固定資産減価償却率最小値テキスト"/>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46" name="直線コネクタ 445"/>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447" name="【消防施設】&#10;有形固定資産減価償却率最大値テキスト"/>
        <xdr:cNvSpPr txBox="1"/>
      </xdr:nvSpPr>
      <xdr:spPr>
        <a:xfrm>
          <a:off x="14414500" y="128642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448" name="直線コネクタ 447"/>
        <xdr:cNvCxnSpPr/>
      </xdr:nvCxnSpPr>
      <xdr:spPr>
        <a:xfrm>
          <a:off x="14287500" y="130813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11447</xdr:rowOff>
    </xdr:from>
    <xdr:ext cx="405111" cy="259045"/>
    <xdr:sp macro="" textlink="">
      <xdr:nvSpPr>
        <xdr:cNvPr id="449" name="【消防施設】&#10;有形固定資産減価償却率平均値テキスト"/>
        <xdr:cNvSpPr txBox="1"/>
      </xdr:nvSpPr>
      <xdr:spPr>
        <a:xfrm>
          <a:off x="14414500" y="139255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33020</xdr:rowOff>
    </xdr:from>
    <xdr:to>
      <xdr:col>85</xdr:col>
      <xdr:colOff>177800</xdr:colOff>
      <xdr:row>83</xdr:row>
      <xdr:rowOff>134620</xdr:rowOff>
    </xdr:to>
    <xdr:sp macro="" textlink="">
      <xdr:nvSpPr>
        <xdr:cNvPr id="450" name="フローチャート: 判断 449"/>
        <xdr:cNvSpPr/>
      </xdr:nvSpPr>
      <xdr:spPr>
        <a:xfrm>
          <a:off x="14325600" y="1394714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3629</xdr:rowOff>
    </xdr:from>
    <xdr:to>
      <xdr:col>81</xdr:col>
      <xdr:colOff>101600</xdr:colOff>
      <xdr:row>83</xdr:row>
      <xdr:rowOff>105229</xdr:rowOff>
    </xdr:to>
    <xdr:sp macro="" textlink="">
      <xdr:nvSpPr>
        <xdr:cNvPr id="451" name="フローチャート: 判断 450"/>
        <xdr:cNvSpPr/>
      </xdr:nvSpPr>
      <xdr:spPr>
        <a:xfrm>
          <a:off x="13578840" y="1391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3629</xdr:rowOff>
    </xdr:from>
    <xdr:to>
      <xdr:col>76</xdr:col>
      <xdr:colOff>165100</xdr:colOff>
      <xdr:row>83</xdr:row>
      <xdr:rowOff>105229</xdr:rowOff>
    </xdr:to>
    <xdr:sp macro="" textlink="">
      <xdr:nvSpPr>
        <xdr:cNvPr id="452" name="フローチャート: 判断 451"/>
        <xdr:cNvSpPr/>
      </xdr:nvSpPr>
      <xdr:spPr>
        <a:xfrm>
          <a:off x="12804140" y="1391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18324</xdr:rowOff>
    </xdr:from>
    <xdr:to>
      <xdr:col>72</xdr:col>
      <xdr:colOff>38100</xdr:colOff>
      <xdr:row>83</xdr:row>
      <xdr:rowOff>119924</xdr:rowOff>
    </xdr:to>
    <xdr:sp macro="" textlink="">
      <xdr:nvSpPr>
        <xdr:cNvPr id="453" name="フローチャート: 判断 452"/>
        <xdr:cNvSpPr/>
      </xdr:nvSpPr>
      <xdr:spPr>
        <a:xfrm>
          <a:off x="12029440" y="1393244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454" name="フローチャート: 判断 453"/>
        <xdr:cNvSpPr/>
      </xdr:nvSpPr>
      <xdr:spPr>
        <a:xfrm>
          <a:off x="1123188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5" name="テキスト ボックス 454"/>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6" name="テキスト ボックス 455"/>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7" name="テキスト ボックス 456"/>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8" name="テキスト ボックス 457"/>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9" name="テキスト ボックス 458"/>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21589</xdr:rowOff>
    </xdr:from>
    <xdr:to>
      <xdr:col>85</xdr:col>
      <xdr:colOff>177800</xdr:colOff>
      <xdr:row>83</xdr:row>
      <xdr:rowOff>123189</xdr:rowOff>
    </xdr:to>
    <xdr:sp macro="" textlink="">
      <xdr:nvSpPr>
        <xdr:cNvPr id="460" name="楕円 459"/>
        <xdr:cNvSpPr/>
      </xdr:nvSpPr>
      <xdr:spPr>
        <a:xfrm>
          <a:off x="14325600" y="1393570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44466</xdr:rowOff>
    </xdr:from>
    <xdr:ext cx="405111" cy="259045"/>
    <xdr:sp macro="" textlink="">
      <xdr:nvSpPr>
        <xdr:cNvPr id="461" name="【消防施設】&#10;有形固定資産減価償却率該当値テキスト"/>
        <xdr:cNvSpPr txBox="1"/>
      </xdr:nvSpPr>
      <xdr:spPr>
        <a:xfrm>
          <a:off x="14414500" y="13790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363</xdr:rowOff>
    </xdr:from>
    <xdr:to>
      <xdr:col>81</xdr:col>
      <xdr:colOff>101600</xdr:colOff>
      <xdr:row>83</xdr:row>
      <xdr:rowOff>101963</xdr:rowOff>
    </xdr:to>
    <xdr:sp macro="" textlink="">
      <xdr:nvSpPr>
        <xdr:cNvPr id="462" name="楕円 461"/>
        <xdr:cNvSpPr/>
      </xdr:nvSpPr>
      <xdr:spPr>
        <a:xfrm>
          <a:off x="13578840" y="1391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51163</xdr:rowOff>
    </xdr:from>
    <xdr:to>
      <xdr:col>85</xdr:col>
      <xdr:colOff>127000</xdr:colOff>
      <xdr:row>83</xdr:row>
      <xdr:rowOff>72389</xdr:rowOff>
    </xdr:to>
    <xdr:cxnSp macro="">
      <xdr:nvCxnSpPr>
        <xdr:cNvPr id="463" name="直線コネクタ 462"/>
        <xdr:cNvCxnSpPr/>
      </xdr:nvCxnSpPr>
      <xdr:spPr>
        <a:xfrm>
          <a:off x="13629640" y="13965283"/>
          <a:ext cx="74676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152219</xdr:rowOff>
    </xdr:from>
    <xdr:to>
      <xdr:col>76</xdr:col>
      <xdr:colOff>165100</xdr:colOff>
      <xdr:row>83</xdr:row>
      <xdr:rowOff>82369</xdr:rowOff>
    </xdr:to>
    <xdr:sp macro="" textlink="">
      <xdr:nvSpPr>
        <xdr:cNvPr id="464" name="楕円 463"/>
        <xdr:cNvSpPr/>
      </xdr:nvSpPr>
      <xdr:spPr>
        <a:xfrm>
          <a:off x="12804140" y="138986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31569</xdr:rowOff>
    </xdr:from>
    <xdr:to>
      <xdr:col>81</xdr:col>
      <xdr:colOff>50800</xdr:colOff>
      <xdr:row>83</xdr:row>
      <xdr:rowOff>51163</xdr:rowOff>
    </xdr:to>
    <xdr:cxnSp macro="">
      <xdr:nvCxnSpPr>
        <xdr:cNvPr id="465" name="直線コネクタ 464"/>
        <xdr:cNvCxnSpPr/>
      </xdr:nvCxnSpPr>
      <xdr:spPr>
        <a:xfrm>
          <a:off x="12854940" y="13945689"/>
          <a:ext cx="7747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96356</xdr:rowOff>
    </xdr:from>
    <xdr:ext cx="405111" cy="259045"/>
    <xdr:sp macro="" textlink="">
      <xdr:nvSpPr>
        <xdr:cNvPr id="466" name="n_1aveValue【消防施設】&#10;有形固定資産減価償却率"/>
        <xdr:cNvSpPr txBox="1"/>
      </xdr:nvSpPr>
      <xdr:spPr>
        <a:xfrm>
          <a:off x="13437244" y="14010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96356</xdr:rowOff>
    </xdr:from>
    <xdr:ext cx="405111" cy="259045"/>
    <xdr:sp macro="" textlink="">
      <xdr:nvSpPr>
        <xdr:cNvPr id="467" name="n_2aveValue【消防施設】&#10;有形固定資産減価償却率"/>
        <xdr:cNvSpPr txBox="1"/>
      </xdr:nvSpPr>
      <xdr:spPr>
        <a:xfrm>
          <a:off x="12675244" y="14010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136451</xdr:rowOff>
    </xdr:from>
    <xdr:ext cx="405111" cy="259045"/>
    <xdr:sp macro="" textlink="">
      <xdr:nvSpPr>
        <xdr:cNvPr id="468" name="n_3aveValue【消防施設】&#10;有形固定資産減価償却率"/>
        <xdr:cNvSpPr txBox="1"/>
      </xdr:nvSpPr>
      <xdr:spPr>
        <a:xfrm>
          <a:off x="11900544" y="1371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2557</xdr:rowOff>
    </xdr:from>
    <xdr:ext cx="405111" cy="259045"/>
    <xdr:sp macro="" textlink="">
      <xdr:nvSpPr>
        <xdr:cNvPr id="469" name="n_4aveValue【消防施設】&#10;有形固定資産減価償却率"/>
        <xdr:cNvSpPr txBox="1"/>
      </xdr:nvSpPr>
      <xdr:spPr>
        <a:xfrm>
          <a:off x="11102984" y="1374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118490</xdr:rowOff>
    </xdr:from>
    <xdr:ext cx="405111" cy="259045"/>
    <xdr:sp macro="" textlink="">
      <xdr:nvSpPr>
        <xdr:cNvPr id="470" name="n_1mainValue【消防施設】&#10;有形固定資産減価償却率"/>
        <xdr:cNvSpPr txBox="1"/>
      </xdr:nvSpPr>
      <xdr:spPr>
        <a:xfrm>
          <a:off x="13437244" y="1369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98896</xdr:rowOff>
    </xdr:from>
    <xdr:ext cx="405111" cy="259045"/>
    <xdr:sp macro="" textlink="">
      <xdr:nvSpPr>
        <xdr:cNvPr id="471" name="n_2mainValue【消防施設】&#10;有形固定資産減価償却率"/>
        <xdr:cNvSpPr txBox="1"/>
      </xdr:nvSpPr>
      <xdr:spPr>
        <a:xfrm>
          <a:off x="12675244" y="13677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72" name="正方形/長方形 471"/>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3" name="正方形/長方形 472"/>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4" name="正方形/長方形 473"/>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5" name="正方形/長方形 474"/>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6" name="正方形/長方形 475"/>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7" name="正方形/長方形 476"/>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8" name="正方形/長方形 477"/>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9" name="正方形/長方形 478"/>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0" name="テキスト ボックス 479"/>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1" name="直線コネクタ 480"/>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82" name="直線コネクタ 481"/>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83" name="テキスト ボックス 482"/>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84" name="直線コネクタ 483"/>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85" name="テキスト ボックス 484"/>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86" name="直線コネクタ 485"/>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87" name="テキスト ボックス 486"/>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88" name="直線コネクタ 487"/>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89" name="テキスト ボックス 488"/>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90" name="直線コネクタ 489"/>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91" name="テキスト ボックス 490"/>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2" name="直線コネクタ 491"/>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493" name="テキスト ボックス 492"/>
        <xdr:cNvSpPr txBox="1"/>
      </xdr:nvSpPr>
      <xdr:spPr>
        <a:xfrm>
          <a:off x="1563072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94"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163640</xdr:rowOff>
    </xdr:from>
    <xdr:to>
      <xdr:col>116</xdr:col>
      <xdr:colOff>62864</xdr:colOff>
      <xdr:row>86</xdr:row>
      <xdr:rowOff>110680</xdr:rowOff>
    </xdr:to>
    <xdr:cxnSp macro="">
      <xdr:nvCxnSpPr>
        <xdr:cNvPr id="495" name="直線コネクタ 494"/>
        <xdr:cNvCxnSpPr/>
      </xdr:nvCxnSpPr>
      <xdr:spPr>
        <a:xfrm flipV="1">
          <a:off x="19509104" y="13071920"/>
          <a:ext cx="0" cy="1455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114507</xdr:rowOff>
    </xdr:from>
    <xdr:ext cx="469744" cy="259045"/>
    <xdr:sp macro="" textlink="">
      <xdr:nvSpPr>
        <xdr:cNvPr id="496" name="【消防施設】&#10;一人当たり面積最小値テキスト"/>
        <xdr:cNvSpPr txBox="1"/>
      </xdr:nvSpPr>
      <xdr:spPr>
        <a:xfrm>
          <a:off x="19547840" y="1453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110680</xdr:rowOff>
    </xdr:from>
    <xdr:to>
      <xdr:col>116</xdr:col>
      <xdr:colOff>152400</xdr:colOff>
      <xdr:row>86</xdr:row>
      <xdr:rowOff>110680</xdr:rowOff>
    </xdr:to>
    <xdr:cxnSp macro="">
      <xdr:nvCxnSpPr>
        <xdr:cNvPr id="497" name="直線コネクタ 496"/>
        <xdr:cNvCxnSpPr/>
      </xdr:nvCxnSpPr>
      <xdr:spPr>
        <a:xfrm>
          <a:off x="19443700" y="145277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110317</xdr:rowOff>
    </xdr:from>
    <xdr:ext cx="469744" cy="259045"/>
    <xdr:sp macro="" textlink="">
      <xdr:nvSpPr>
        <xdr:cNvPr id="498" name="【消防施設】&#10;一人当たり面積最大値テキスト"/>
        <xdr:cNvSpPr txBox="1"/>
      </xdr:nvSpPr>
      <xdr:spPr>
        <a:xfrm>
          <a:off x="19547840" y="1285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163640</xdr:rowOff>
    </xdr:from>
    <xdr:to>
      <xdr:col>116</xdr:col>
      <xdr:colOff>152400</xdr:colOff>
      <xdr:row>77</xdr:row>
      <xdr:rowOff>163640</xdr:rowOff>
    </xdr:to>
    <xdr:cxnSp macro="">
      <xdr:nvCxnSpPr>
        <xdr:cNvPr id="499" name="直線コネクタ 498"/>
        <xdr:cNvCxnSpPr/>
      </xdr:nvCxnSpPr>
      <xdr:spPr>
        <a:xfrm>
          <a:off x="19443700" y="13071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139527</xdr:rowOff>
    </xdr:from>
    <xdr:ext cx="469744" cy="259045"/>
    <xdr:sp macro="" textlink="">
      <xdr:nvSpPr>
        <xdr:cNvPr id="500" name="【消防施設】&#10;一人当たり面積平均値テキスト"/>
        <xdr:cNvSpPr txBox="1"/>
      </xdr:nvSpPr>
      <xdr:spPr>
        <a:xfrm>
          <a:off x="19547840" y="14221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116650</xdr:rowOff>
    </xdr:from>
    <xdr:to>
      <xdr:col>116</xdr:col>
      <xdr:colOff>114300</xdr:colOff>
      <xdr:row>86</xdr:row>
      <xdr:rowOff>46800</xdr:rowOff>
    </xdr:to>
    <xdr:sp macro="" textlink="">
      <xdr:nvSpPr>
        <xdr:cNvPr id="501" name="フローチャート: 判断 500"/>
        <xdr:cNvSpPr/>
      </xdr:nvSpPr>
      <xdr:spPr>
        <a:xfrm>
          <a:off x="19458940" y="14366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123126</xdr:rowOff>
    </xdr:from>
    <xdr:to>
      <xdr:col>112</xdr:col>
      <xdr:colOff>38100</xdr:colOff>
      <xdr:row>86</xdr:row>
      <xdr:rowOff>53276</xdr:rowOff>
    </xdr:to>
    <xdr:sp macro="" textlink="">
      <xdr:nvSpPr>
        <xdr:cNvPr id="502" name="フローチャート: 判断 501"/>
        <xdr:cNvSpPr/>
      </xdr:nvSpPr>
      <xdr:spPr>
        <a:xfrm>
          <a:off x="18735040" y="143725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135700</xdr:rowOff>
    </xdr:from>
    <xdr:to>
      <xdr:col>107</xdr:col>
      <xdr:colOff>101600</xdr:colOff>
      <xdr:row>86</xdr:row>
      <xdr:rowOff>65850</xdr:rowOff>
    </xdr:to>
    <xdr:sp macro="" textlink="">
      <xdr:nvSpPr>
        <xdr:cNvPr id="503" name="フローチャート: 判断 502"/>
        <xdr:cNvSpPr/>
      </xdr:nvSpPr>
      <xdr:spPr>
        <a:xfrm>
          <a:off x="17937480" y="143851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18162</xdr:rowOff>
    </xdr:from>
    <xdr:to>
      <xdr:col>102</xdr:col>
      <xdr:colOff>165100</xdr:colOff>
      <xdr:row>86</xdr:row>
      <xdr:rowOff>119762</xdr:rowOff>
    </xdr:to>
    <xdr:sp macro="" textlink="">
      <xdr:nvSpPr>
        <xdr:cNvPr id="504" name="フローチャート: 判断 503"/>
        <xdr:cNvSpPr/>
      </xdr:nvSpPr>
      <xdr:spPr>
        <a:xfrm>
          <a:off x="17162780" y="144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13970</xdr:rowOff>
    </xdr:from>
    <xdr:to>
      <xdr:col>98</xdr:col>
      <xdr:colOff>38100</xdr:colOff>
      <xdr:row>86</xdr:row>
      <xdr:rowOff>115570</xdr:rowOff>
    </xdr:to>
    <xdr:sp macro="" textlink="">
      <xdr:nvSpPr>
        <xdr:cNvPr id="505" name="フローチャート: 判断 504"/>
        <xdr:cNvSpPr/>
      </xdr:nvSpPr>
      <xdr:spPr>
        <a:xfrm>
          <a:off x="16388080" y="144310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06" name="テキスト ボックス 505"/>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07" name="テキスト ボックス 506"/>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08" name="テキスト ボックス 507"/>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09" name="テキスト ボックス 508"/>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0" name="テキスト ボックス 509"/>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16638</xdr:rowOff>
    </xdr:from>
    <xdr:to>
      <xdr:col>116</xdr:col>
      <xdr:colOff>114300</xdr:colOff>
      <xdr:row>86</xdr:row>
      <xdr:rowOff>118238</xdr:rowOff>
    </xdr:to>
    <xdr:sp macro="" textlink="">
      <xdr:nvSpPr>
        <xdr:cNvPr id="511" name="楕円 510"/>
        <xdr:cNvSpPr/>
      </xdr:nvSpPr>
      <xdr:spPr>
        <a:xfrm>
          <a:off x="19458940" y="1443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103015</xdr:rowOff>
    </xdr:from>
    <xdr:ext cx="469744" cy="259045"/>
    <xdr:sp macro="" textlink="">
      <xdr:nvSpPr>
        <xdr:cNvPr id="512" name="【消防施設】&#10;一人当たり面積該当値テキスト"/>
        <xdr:cNvSpPr txBox="1"/>
      </xdr:nvSpPr>
      <xdr:spPr>
        <a:xfrm>
          <a:off x="19547840" y="1435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17971</xdr:rowOff>
    </xdr:from>
    <xdr:to>
      <xdr:col>112</xdr:col>
      <xdr:colOff>38100</xdr:colOff>
      <xdr:row>86</xdr:row>
      <xdr:rowOff>119571</xdr:rowOff>
    </xdr:to>
    <xdr:sp macro="" textlink="">
      <xdr:nvSpPr>
        <xdr:cNvPr id="513" name="楕円 512"/>
        <xdr:cNvSpPr/>
      </xdr:nvSpPr>
      <xdr:spPr>
        <a:xfrm>
          <a:off x="18735040" y="1443501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67438</xdr:rowOff>
    </xdr:from>
    <xdr:to>
      <xdr:col>116</xdr:col>
      <xdr:colOff>63500</xdr:colOff>
      <xdr:row>86</xdr:row>
      <xdr:rowOff>68771</xdr:rowOff>
    </xdr:to>
    <xdr:cxnSp macro="">
      <xdr:nvCxnSpPr>
        <xdr:cNvPr id="514" name="直線コネクタ 513"/>
        <xdr:cNvCxnSpPr/>
      </xdr:nvCxnSpPr>
      <xdr:spPr>
        <a:xfrm flipV="1">
          <a:off x="18778220" y="14484478"/>
          <a:ext cx="73152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19304</xdr:rowOff>
    </xdr:from>
    <xdr:to>
      <xdr:col>107</xdr:col>
      <xdr:colOff>101600</xdr:colOff>
      <xdr:row>86</xdr:row>
      <xdr:rowOff>120904</xdr:rowOff>
    </xdr:to>
    <xdr:sp macro="" textlink="">
      <xdr:nvSpPr>
        <xdr:cNvPr id="515" name="楕円 514"/>
        <xdr:cNvSpPr/>
      </xdr:nvSpPr>
      <xdr:spPr>
        <a:xfrm>
          <a:off x="17937480" y="1443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68771</xdr:rowOff>
    </xdr:from>
    <xdr:to>
      <xdr:col>111</xdr:col>
      <xdr:colOff>177800</xdr:colOff>
      <xdr:row>86</xdr:row>
      <xdr:rowOff>70104</xdr:rowOff>
    </xdr:to>
    <xdr:cxnSp macro="">
      <xdr:nvCxnSpPr>
        <xdr:cNvPr id="516" name="直線コネクタ 515"/>
        <xdr:cNvCxnSpPr/>
      </xdr:nvCxnSpPr>
      <xdr:spPr>
        <a:xfrm flipV="1">
          <a:off x="17988280" y="14485811"/>
          <a:ext cx="78994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69803</xdr:rowOff>
    </xdr:from>
    <xdr:ext cx="469744" cy="259045"/>
    <xdr:sp macro="" textlink="">
      <xdr:nvSpPr>
        <xdr:cNvPr id="517" name="n_1aveValue【消防施設】&#10;一人当たり面積"/>
        <xdr:cNvSpPr txBox="1"/>
      </xdr:nvSpPr>
      <xdr:spPr>
        <a:xfrm>
          <a:off x="18561127" y="14151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82377</xdr:rowOff>
    </xdr:from>
    <xdr:ext cx="469744" cy="259045"/>
    <xdr:sp macro="" textlink="">
      <xdr:nvSpPr>
        <xdr:cNvPr id="518" name="n_2aveValue【消防施設】&#10;一人当たり面積"/>
        <xdr:cNvSpPr txBox="1"/>
      </xdr:nvSpPr>
      <xdr:spPr>
        <a:xfrm>
          <a:off x="17776267" y="14164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136289</xdr:rowOff>
    </xdr:from>
    <xdr:ext cx="469744" cy="259045"/>
    <xdr:sp macro="" textlink="">
      <xdr:nvSpPr>
        <xdr:cNvPr id="519" name="n_3aveValue【消防施設】&#10;一人当たり面積"/>
        <xdr:cNvSpPr txBox="1"/>
      </xdr:nvSpPr>
      <xdr:spPr>
        <a:xfrm>
          <a:off x="17001567" y="14218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132097</xdr:rowOff>
    </xdr:from>
    <xdr:ext cx="469744" cy="259045"/>
    <xdr:sp macro="" textlink="">
      <xdr:nvSpPr>
        <xdr:cNvPr id="520" name="n_4aveValue【消防施設】&#10;一人当たり面積"/>
        <xdr:cNvSpPr txBox="1"/>
      </xdr:nvSpPr>
      <xdr:spPr>
        <a:xfrm>
          <a:off x="16226867" y="1421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110698</xdr:rowOff>
    </xdr:from>
    <xdr:ext cx="469744" cy="259045"/>
    <xdr:sp macro="" textlink="">
      <xdr:nvSpPr>
        <xdr:cNvPr id="521" name="n_1mainValue【消防施設】&#10;一人当たり面積"/>
        <xdr:cNvSpPr txBox="1"/>
      </xdr:nvSpPr>
      <xdr:spPr>
        <a:xfrm>
          <a:off x="18561127" y="14527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112031</xdr:rowOff>
    </xdr:from>
    <xdr:ext cx="469744" cy="259045"/>
    <xdr:sp macro="" textlink="">
      <xdr:nvSpPr>
        <xdr:cNvPr id="522" name="n_2mainValue【消防施設】&#10;一人当たり面積"/>
        <xdr:cNvSpPr txBox="1"/>
      </xdr:nvSpPr>
      <xdr:spPr>
        <a:xfrm>
          <a:off x="17776267" y="1452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23" name="正方形/長方形 522"/>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4" name="正方形/長方形 523"/>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5" name="正方形/長方形 524"/>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6" name="正方形/長方形 525"/>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7" name="正方形/長方形 526"/>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8" name="正方形/長方形 527"/>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9" name="正方形/長方形 528"/>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0" name="正方形/長方形 529"/>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1" name="テキスト ボックス 530"/>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2" name="直線コネクタ 531"/>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33" name="テキスト ボックス 532"/>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34" name="直線コネクタ 533"/>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535" name="テキスト ボックス 534"/>
        <xdr:cNvSpPr txBox="1"/>
      </xdr:nvSpPr>
      <xdr:spPr>
        <a:xfrm>
          <a:off x="1056150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36" name="直線コネクタ 535"/>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37" name="テキスト ボックス 536"/>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38" name="直線コネクタ 537"/>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39" name="テキスト ボックス 538"/>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40" name="直線コネクタ 539"/>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541" name="テキスト ボックス 540"/>
        <xdr:cNvSpPr txBox="1"/>
      </xdr:nvSpPr>
      <xdr:spPr>
        <a:xfrm>
          <a:off x="1060276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2" name="直線コネクタ 541"/>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543" name="テキスト ボックス 542"/>
        <xdr:cNvSpPr txBox="1"/>
      </xdr:nvSpPr>
      <xdr:spPr>
        <a:xfrm>
          <a:off x="1060276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44"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108</xdr:row>
      <xdr:rowOff>76200</xdr:rowOff>
    </xdr:to>
    <xdr:cxnSp macro="">
      <xdr:nvCxnSpPr>
        <xdr:cNvPr id="545" name="直線コネクタ 544"/>
        <xdr:cNvCxnSpPr/>
      </xdr:nvCxnSpPr>
      <xdr:spPr>
        <a:xfrm flipV="1">
          <a:off x="14375764" y="1678305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546" name="【庁舎】&#10;有形固定資産減価償却率最小値テキスト"/>
        <xdr:cNvSpPr txBox="1"/>
      </xdr:nvSpPr>
      <xdr:spPr>
        <a:xfrm>
          <a:off x="14414500"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547" name="直線コネクタ 546"/>
        <xdr:cNvCxnSpPr/>
      </xdr:nvCxnSpPr>
      <xdr:spPr>
        <a:xfrm>
          <a:off x="14287500" y="18181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405111" cy="259045"/>
    <xdr:sp macro="" textlink="">
      <xdr:nvSpPr>
        <xdr:cNvPr id="548" name="【庁舎】&#10;有形固定資産減価償却率最大値テキスト"/>
        <xdr:cNvSpPr txBox="1"/>
      </xdr:nvSpPr>
      <xdr:spPr>
        <a:xfrm>
          <a:off x="14414500" y="16565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549" name="直線コネクタ 548"/>
        <xdr:cNvCxnSpPr/>
      </xdr:nvCxnSpPr>
      <xdr:spPr>
        <a:xfrm>
          <a:off x="14287500" y="16783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158005</xdr:rowOff>
    </xdr:from>
    <xdr:ext cx="405111" cy="259045"/>
    <xdr:sp macro="" textlink="">
      <xdr:nvSpPr>
        <xdr:cNvPr id="550" name="【庁舎】&#10;有形固定資産減価償却率平均値テキスト"/>
        <xdr:cNvSpPr txBox="1"/>
      </xdr:nvSpPr>
      <xdr:spPr>
        <a:xfrm>
          <a:off x="14414500" y="172572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135128</xdr:rowOff>
    </xdr:from>
    <xdr:to>
      <xdr:col>85</xdr:col>
      <xdr:colOff>177800</xdr:colOff>
      <xdr:row>104</xdr:row>
      <xdr:rowOff>65278</xdr:rowOff>
    </xdr:to>
    <xdr:sp macro="" textlink="">
      <xdr:nvSpPr>
        <xdr:cNvPr id="551" name="フローチャート: 判断 550"/>
        <xdr:cNvSpPr/>
      </xdr:nvSpPr>
      <xdr:spPr>
        <a:xfrm>
          <a:off x="14325600" y="1740204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57404</xdr:rowOff>
    </xdr:from>
    <xdr:to>
      <xdr:col>81</xdr:col>
      <xdr:colOff>101600</xdr:colOff>
      <xdr:row>103</xdr:row>
      <xdr:rowOff>159004</xdr:rowOff>
    </xdr:to>
    <xdr:sp macro="" textlink="">
      <xdr:nvSpPr>
        <xdr:cNvPr id="552" name="フローチャート: 判断 551"/>
        <xdr:cNvSpPr/>
      </xdr:nvSpPr>
      <xdr:spPr>
        <a:xfrm>
          <a:off x="13578840" y="1732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553" name="フローチャート: 判断 552"/>
        <xdr:cNvSpPr/>
      </xdr:nvSpPr>
      <xdr:spPr>
        <a:xfrm>
          <a:off x="12804140" y="1730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116839</xdr:rowOff>
    </xdr:from>
    <xdr:to>
      <xdr:col>72</xdr:col>
      <xdr:colOff>38100</xdr:colOff>
      <xdr:row>103</xdr:row>
      <xdr:rowOff>46989</xdr:rowOff>
    </xdr:to>
    <xdr:sp macro="" textlink="">
      <xdr:nvSpPr>
        <xdr:cNvPr id="554" name="フローチャート: 判断 553"/>
        <xdr:cNvSpPr/>
      </xdr:nvSpPr>
      <xdr:spPr>
        <a:xfrm>
          <a:off x="12029440" y="172161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59689</xdr:rowOff>
    </xdr:from>
    <xdr:to>
      <xdr:col>67</xdr:col>
      <xdr:colOff>101600</xdr:colOff>
      <xdr:row>102</xdr:row>
      <xdr:rowOff>161289</xdr:rowOff>
    </xdr:to>
    <xdr:sp macro="" textlink="">
      <xdr:nvSpPr>
        <xdr:cNvPr id="555" name="フローチャート: 判断 554"/>
        <xdr:cNvSpPr/>
      </xdr:nvSpPr>
      <xdr:spPr>
        <a:xfrm>
          <a:off x="11231880" y="1715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56" name="テキスト ボックス 555"/>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7" name="テキスト ボックス 556"/>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8" name="テキスト ボックス 557"/>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9" name="テキスト ボックス 558"/>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0" name="テキスト ボックス 559"/>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39115</xdr:rowOff>
    </xdr:from>
    <xdr:to>
      <xdr:col>85</xdr:col>
      <xdr:colOff>177800</xdr:colOff>
      <xdr:row>104</xdr:row>
      <xdr:rowOff>140715</xdr:rowOff>
    </xdr:to>
    <xdr:sp macro="" textlink="">
      <xdr:nvSpPr>
        <xdr:cNvPr id="561" name="楕円 560"/>
        <xdr:cNvSpPr/>
      </xdr:nvSpPr>
      <xdr:spPr>
        <a:xfrm>
          <a:off x="14325600" y="1747367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17542</xdr:rowOff>
    </xdr:from>
    <xdr:ext cx="405111" cy="259045"/>
    <xdr:sp macro="" textlink="">
      <xdr:nvSpPr>
        <xdr:cNvPr id="562" name="【庁舎】&#10;有形固定資産減価償却率該当値テキスト"/>
        <xdr:cNvSpPr txBox="1"/>
      </xdr:nvSpPr>
      <xdr:spPr>
        <a:xfrm>
          <a:off x="14414500" y="17452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160274</xdr:rowOff>
    </xdr:from>
    <xdr:to>
      <xdr:col>81</xdr:col>
      <xdr:colOff>101600</xdr:colOff>
      <xdr:row>104</xdr:row>
      <xdr:rowOff>90424</xdr:rowOff>
    </xdr:to>
    <xdr:sp macro="" textlink="">
      <xdr:nvSpPr>
        <xdr:cNvPr id="563" name="楕円 562"/>
        <xdr:cNvSpPr/>
      </xdr:nvSpPr>
      <xdr:spPr>
        <a:xfrm>
          <a:off x="13578840" y="174271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39624</xdr:rowOff>
    </xdr:from>
    <xdr:to>
      <xdr:col>85</xdr:col>
      <xdr:colOff>127000</xdr:colOff>
      <xdr:row>104</xdr:row>
      <xdr:rowOff>89915</xdr:rowOff>
    </xdr:to>
    <xdr:cxnSp macro="">
      <xdr:nvCxnSpPr>
        <xdr:cNvPr id="564" name="直線コネクタ 563"/>
        <xdr:cNvCxnSpPr/>
      </xdr:nvCxnSpPr>
      <xdr:spPr>
        <a:xfrm>
          <a:off x="13629640" y="17474184"/>
          <a:ext cx="74676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23113</xdr:rowOff>
    </xdr:from>
    <xdr:to>
      <xdr:col>76</xdr:col>
      <xdr:colOff>165100</xdr:colOff>
      <xdr:row>104</xdr:row>
      <xdr:rowOff>124713</xdr:rowOff>
    </xdr:to>
    <xdr:sp macro="" textlink="">
      <xdr:nvSpPr>
        <xdr:cNvPr id="565" name="楕円 564"/>
        <xdr:cNvSpPr/>
      </xdr:nvSpPr>
      <xdr:spPr>
        <a:xfrm>
          <a:off x="12804140" y="1745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39624</xdr:rowOff>
    </xdr:from>
    <xdr:to>
      <xdr:col>81</xdr:col>
      <xdr:colOff>50800</xdr:colOff>
      <xdr:row>104</xdr:row>
      <xdr:rowOff>73913</xdr:rowOff>
    </xdr:to>
    <xdr:cxnSp macro="">
      <xdr:nvCxnSpPr>
        <xdr:cNvPr id="566" name="直線コネクタ 565"/>
        <xdr:cNvCxnSpPr/>
      </xdr:nvCxnSpPr>
      <xdr:spPr>
        <a:xfrm flipV="1">
          <a:off x="12854940" y="17474184"/>
          <a:ext cx="7747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141987</xdr:rowOff>
    </xdr:from>
    <xdr:to>
      <xdr:col>72</xdr:col>
      <xdr:colOff>38100</xdr:colOff>
      <xdr:row>104</xdr:row>
      <xdr:rowOff>72137</xdr:rowOff>
    </xdr:to>
    <xdr:sp macro="" textlink="">
      <xdr:nvSpPr>
        <xdr:cNvPr id="567" name="楕円 566"/>
        <xdr:cNvSpPr/>
      </xdr:nvSpPr>
      <xdr:spPr>
        <a:xfrm>
          <a:off x="12029440" y="1740890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21337</xdr:rowOff>
    </xdr:from>
    <xdr:to>
      <xdr:col>76</xdr:col>
      <xdr:colOff>114300</xdr:colOff>
      <xdr:row>104</xdr:row>
      <xdr:rowOff>73913</xdr:rowOff>
    </xdr:to>
    <xdr:cxnSp macro="">
      <xdr:nvCxnSpPr>
        <xdr:cNvPr id="568" name="直線コネクタ 567"/>
        <xdr:cNvCxnSpPr/>
      </xdr:nvCxnSpPr>
      <xdr:spPr>
        <a:xfrm>
          <a:off x="12072620" y="17455897"/>
          <a:ext cx="782320" cy="5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89408</xdr:rowOff>
    </xdr:from>
    <xdr:to>
      <xdr:col>67</xdr:col>
      <xdr:colOff>101600</xdr:colOff>
      <xdr:row>104</xdr:row>
      <xdr:rowOff>19558</xdr:rowOff>
    </xdr:to>
    <xdr:sp macro="" textlink="">
      <xdr:nvSpPr>
        <xdr:cNvPr id="569" name="楕円 568"/>
        <xdr:cNvSpPr/>
      </xdr:nvSpPr>
      <xdr:spPr>
        <a:xfrm>
          <a:off x="11231880" y="173563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140208</xdr:rowOff>
    </xdr:from>
    <xdr:to>
      <xdr:col>71</xdr:col>
      <xdr:colOff>177800</xdr:colOff>
      <xdr:row>104</xdr:row>
      <xdr:rowOff>21337</xdr:rowOff>
    </xdr:to>
    <xdr:cxnSp macro="">
      <xdr:nvCxnSpPr>
        <xdr:cNvPr id="570" name="直線コネクタ 569"/>
        <xdr:cNvCxnSpPr/>
      </xdr:nvCxnSpPr>
      <xdr:spPr>
        <a:xfrm>
          <a:off x="11282680" y="17407128"/>
          <a:ext cx="789940" cy="4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4081</xdr:rowOff>
    </xdr:from>
    <xdr:ext cx="405111" cy="259045"/>
    <xdr:sp macro="" textlink="">
      <xdr:nvSpPr>
        <xdr:cNvPr id="571" name="n_1aveValue【庁舎】&#10;有形固定資産減価償却率"/>
        <xdr:cNvSpPr txBox="1"/>
      </xdr:nvSpPr>
      <xdr:spPr>
        <a:xfrm>
          <a:off x="13437244" y="1710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154957</xdr:rowOff>
    </xdr:from>
    <xdr:ext cx="405111" cy="259045"/>
    <xdr:sp macro="" textlink="">
      <xdr:nvSpPr>
        <xdr:cNvPr id="572" name="n_2aveValue【庁舎】&#10;有形固定資産減価償却率"/>
        <xdr:cNvSpPr txBox="1"/>
      </xdr:nvSpPr>
      <xdr:spPr>
        <a:xfrm>
          <a:off x="12675244" y="1708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63516</xdr:rowOff>
    </xdr:from>
    <xdr:ext cx="405111" cy="259045"/>
    <xdr:sp macro="" textlink="">
      <xdr:nvSpPr>
        <xdr:cNvPr id="573" name="n_3aveValue【庁舎】&#10;有形固定資産減価償却率"/>
        <xdr:cNvSpPr txBox="1"/>
      </xdr:nvSpPr>
      <xdr:spPr>
        <a:xfrm>
          <a:off x="11900544" y="16995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6366</xdr:rowOff>
    </xdr:from>
    <xdr:ext cx="405111" cy="259045"/>
    <xdr:sp macro="" textlink="">
      <xdr:nvSpPr>
        <xdr:cNvPr id="574" name="n_4aveValue【庁舎】&#10;有形固定資産減価償却率"/>
        <xdr:cNvSpPr txBox="1"/>
      </xdr:nvSpPr>
      <xdr:spPr>
        <a:xfrm>
          <a:off x="11102984" y="16938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81551</xdr:rowOff>
    </xdr:from>
    <xdr:ext cx="405111" cy="259045"/>
    <xdr:sp macro="" textlink="">
      <xdr:nvSpPr>
        <xdr:cNvPr id="575" name="n_1mainValue【庁舎】&#10;有形固定資産減価償却率"/>
        <xdr:cNvSpPr txBox="1"/>
      </xdr:nvSpPr>
      <xdr:spPr>
        <a:xfrm>
          <a:off x="13437244" y="17516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115840</xdr:rowOff>
    </xdr:from>
    <xdr:ext cx="405111" cy="259045"/>
    <xdr:sp macro="" textlink="">
      <xdr:nvSpPr>
        <xdr:cNvPr id="576" name="n_2mainValue【庁舎】&#10;有形固定資産減価償却率"/>
        <xdr:cNvSpPr txBox="1"/>
      </xdr:nvSpPr>
      <xdr:spPr>
        <a:xfrm>
          <a:off x="12675244" y="17550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63264</xdr:rowOff>
    </xdr:from>
    <xdr:ext cx="405111" cy="259045"/>
    <xdr:sp macro="" textlink="">
      <xdr:nvSpPr>
        <xdr:cNvPr id="577" name="n_3mainValue【庁舎】&#10;有形固定資産減価償却率"/>
        <xdr:cNvSpPr txBox="1"/>
      </xdr:nvSpPr>
      <xdr:spPr>
        <a:xfrm>
          <a:off x="11900544" y="17497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10685</xdr:rowOff>
    </xdr:from>
    <xdr:ext cx="405111" cy="259045"/>
    <xdr:sp macro="" textlink="">
      <xdr:nvSpPr>
        <xdr:cNvPr id="578" name="n_4mainValue【庁舎】&#10;有形固定資産減価償却率"/>
        <xdr:cNvSpPr txBox="1"/>
      </xdr:nvSpPr>
      <xdr:spPr>
        <a:xfrm>
          <a:off x="11102984" y="17445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9" name="正方形/長方形 578"/>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0" name="正方形/長方形 579"/>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1" name="正方形/長方形 580"/>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2" name="正方形/長方形 581"/>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3" name="正方形/長方形 582"/>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4" name="正方形/長方形 583"/>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5" name="正方形/長方形 584"/>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6" name="正方形/長方形 585"/>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7" name="テキスト ボックス 586"/>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8" name="直線コネクタ 587"/>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89" name="直線コネクタ 588"/>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90" name="テキスト ボックス 589"/>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91" name="直線コネクタ 590"/>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92" name="テキスト ボックス 591"/>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93" name="直線コネクタ 592"/>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94" name="テキスト ボックス 593"/>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95" name="直線コネクタ 594"/>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96" name="テキスト ボックス 595"/>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97" name="直線コネクタ 596"/>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98" name="テキスト ボックス 597"/>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9" name="直線コネクタ 598"/>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0" name="テキスト ボックス 599"/>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1"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60961</xdr:rowOff>
    </xdr:from>
    <xdr:to>
      <xdr:col>116</xdr:col>
      <xdr:colOff>62864</xdr:colOff>
      <xdr:row>108</xdr:row>
      <xdr:rowOff>100585</xdr:rowOff>
    </xdr:to>
    <xdr:cxnSp macro="">
      <xdr:nvCxnSpPr>
        <xdr:cNvPr id="602" name="直線コネクタ 601"/>
        <xdr:cNvCxnSpPr/>
      </xdr:nvCxnSpPr>
      <xdr:spPr>
        <a:xfrm flipV="1">
          <a:off x="19509104" y="16992601"/>
          <a:ext cx="0" cy="1213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104412</xdr:rowOff>
    </xdr:from>
    <xdr:ext cx="469744" cy="259045"/>
    <xdr:sp macro="" textlink="">
      <xdr:nvSpPr>
        <xdr:cNvPr id="603" name="【庁舎】&#10;一人当たり面積最小値テキスト"/>
        <xdr:cNvSpPr txBox="1"/>
      </xdr:nvSpPr>
      <xdr:spPr>
        <a:xfrm>
          <a:off x="19547840" y="1820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100585</xdr:rowOff>
    </xdr:from>
    <xdr:to>
      <xdr:col>116</xdr:col>
      <xdr:colOff>152400</xdr:colOff>
      <xdr:row>108</xdr:row>
      <xdr:rowOff>100585</xdr:rowOff>
    </xdr:to>
    <xdr:cxnSp macro="">
      <xdr:nvCxnSpPr>
        <xdr:cNvPr id="604" name="直線コネクタ 603"/>
        <xdr:cNvCxnSpPr/>
      </xdr:nvCxnSpPr>
      <xdr:spPr>
        <a:xfrm>
          <a:off x="19443700" y="182057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7638</xdr:rowOff>
    </xdr:from>
    <xdr:ext cx="469744" cy="259045"/>
    <xdr:sp macro="" textlink="">
      <xdr:nvSpPr>
        <xdr:cNvPr id="605" name="【庁舎】&#10;一人当たり面積最大値テキスト"/>
        <xdr:cNvSpPr txBox="1"/>
      </xdr:nvSpPr>
      <xdr:spPr>
        <a:xfrm>
          <a:off x="19547840" y="1677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60961</xdr:rowOff>
    </xdr:from>
    <xdr:to>
      <xdr:col>116</xdr:col>
      <xdr:colOff>152400</xdr:colOff>
      <xdr:row>101</xdr:row>
      <xdr:rowOff>60961</xdr:rowOff>
    </xdr:to>
    <xdr:cxnSp macro="">
      <xdr:nvCxnSpPr>
        <xdr:cNvPr id="606" name="直線コネクタ 605"/>
        <xdr:cNvCxnSpPr/>
      </xdr:nvCxnSpPr>
      <xdr:spPr>
        <a:xfrm>
          <a:off x="19443700" y="169926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167912</xdr:rowOff>
    </xdr:from>
    <xdr:ext cx="469744" cy="259045"/>
    <xdr:sp macro="" textlink="">
      <xdr:nvSpPr>
        <xdr:cNvPr id="607" name="【庁舎】&#10;一人当たり面積平均値テキスト"/>
        <xdr:cNvSpPr txBox="1"/>
      </xdr:nvSpPr>
      <xdr:spPr>
        <a:xfrm>
          <a:off x="19547840" y="17770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145035</xdr:rowOff>
    </xdr:from>
    <xdr:to>
      <xdr:col>116</xdr:col>
      <xdr:colOff>114300</xdr:colOff>
      <xdr:row>107</xdr:row>
      <xdr:rowOff>75185</xdr:rowOff>
    </xdr:to>
    <xdr:sp macro="" textlink="">
      <xdr:nvSpPr>
        <xdr:cNvPr id="608" name="フローチャート: 判断 607"/>
        <xdr:cNvSpPr/>
      </xdr:nvSpPr>
      <xdr:spPr>
        <a:xfrm>
          <a:off x="19458940" y="179148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134747</xdr:rowOff>
    </xdr:from>
    <xdr:to>
      <xdr:col>112</xdr:col>
      <xdr:colOff>38100</xdr:colOff>
      <xdr:row>107</xdr:row>
      <xdr:rowOff>64897</xdr:rowOff>
    </xdr:to>
    <xdr:sp macro="" textlink="">
      <xdr:nvSpPr>
        <xdr:cNvPr id="609" name="フローチャート: 判断 608"/>
        <xdr:cNvSpPr/>
      </xdr:nvSpPr>
      <xdr:spPr>
        <a:xfrm>
          <a:off x="18735040" y="179045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99313</xdr:rowOff>
    </xdr:from>
    <xdr:to>
      <xdr:col>107</xdr:col>
      <xdr:colOff>101600</xdr:colOff>
      <xdr:row>107</xdr:row>
      <xdr:rowOff>29463</xdr:rowOff>
    </xdr:to>
    <xdr:sp macro="" textlink="">
      <xdr:nvSpPr>
        <xdr:cNvPr id="610" name="フローチャート: 判断 609"/>
        <xdr:cNvSpPr/>
      </xdr:nvSpPr>
      <xdr:spPr>
        <a:xfrm>
          <a:off x="17937480" y="178691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112268</xdr:rowOff>
    </xdr:from>
    <xdr:to>
      <xdr:col>102</xdr:col>
      <xdr:colOff>165100</xdr:colOff>
      <xdr:row>107</xdr:row>
      <xdr:rowOff>42418</xdr:rowOff>
    </xdr:to>
    <xdr:sp macro="" textlink="">
      <xdr:nvSpPr>
        <xdr:cNvPr id="611" name="フローチャート: 判断 610"/>
        <xdr:cNvSpPr/>
      </xdr:nvSpPr>
      <xdr:spPr>
        <a:xfrm>
          <a:off x="17162780" y="178821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162179</xdr:rowOff>
    </xdr:from>
    <xdr:to>
      <xdr:col>98</xdr:col>
      <xdr:colOff>38100</xdr:colOff>
      <xdr:row>107</xdr:row>
      <xdr:rowOff>92329</xdr:rowOff>
    </xdr:to>
    <xdr:sp macro="" textlink="">
      <xdr:nvSpPr>
        <xdr:cNvPr id="612" name="フローチャート: 判断 611"/>
        <xdr:cNvSpPr/>
      </xdr:nvSpPr>
      <xdr:spPr>
        <a:xfrm>
          <a:off x="16388080" y="179320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3" name="テキスト ボックス 612"/>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4" name="テキスト ボックス 613"/>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5" name="テキスト ボックス 614"/>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6" name="テキスト ボックス 615"/>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7" name="テキスト ボックス 616"/>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92838</xdr:rowOff>
    </xdr:from>
    <xdr:to>
      <xdr:col>116</xdr:col>
      <xdr:colOff>114300</xdr:colOff>
      <xdr:row>108</xdr:row>
      <xdr:rowOff>22988</xdr:rowOff>
    </xdr:to>
    <xdr:sp macro="" textlink="">
      <xdr:nvSpPr>
        <xdr:cNvPr id="618" name="楕円 617"/>
        <xdr:cNvSpPr/>
      </xdr:nvSpPr>
      <xdr:spPr>
        <a:xfrm>
          <a:off x="19458940" y="180303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71265</xdr:rowOff>
    </xdr:from>
    <xdr:ext cx="469744" cy="259045"/>
    <xdr:sp macro="" textlink="">
      <xdr:nvSpPr>
        <xdr:cNvPr id="619" name="【庁舎】&#10;一人当たり面積該当値テキスト"/>
        <xdr:cNvSpPr txBox="1"/>
      </xdr:nvSpPr>
      <xdr:spPr>
        <a:xfrm>
          <a:off x="19547840" y="18008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97789</xdr:rowOff>
    </xdr:from>
    <xdr:to>
      <xdr:col>112</xdr:col>
      <xdr:colOff>38100</xdr:colOff>
      <xdr:row>108</xdr:row>
      <xdr:rowOff>27939</xdr:rowOff>
    </xdr:to>
    <xdr:sp macro="" textlink="">
      <xdr:nvSpPr>
        <xdr:cNvPr id="620" name="楕円 619"/>
        <xdr:cNvSpPr/>
      </xdr:nvSpPr>
      <xdr:spPr>
        <a:xfrm>
          <a:off x="18735040" y="180352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143638</xdr:rowOff>
    </xdr:from>
    <xdr:to>
      <xdr:col>116</xdr:col>
      <xdr:colOff>63500</xdr:colOff>
      <xdr:row>107</xdr:row>
      <xdr:rowOff>148589</xdr:rowOff>
    </xdr:to>
    <xdr:cxnSp macro="">
      <xdr:nvCxnSpPr>
        <xdr:cNvPr id="621" name="直線コネクタ 620"/>
        <xdr:cNvCxnSpPr/>
      </xdr:nvCxnSpPr>
      <xdr:spPr>
        <a:xfrm flipV="1">
          <a:off x="18778220" y="18081118"/>
          <a:ext cx="731520" cy="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102743</xdr:rowOff>
    </xdr:from>
    <xdr:to>
      <xdr:col>107</xdr:col>
      <xdr:colOff>101600</xdr:colOff>
      <xdr:row>108</xdr:row>
      <xdr:rowOff>32893</xdr:rowOff>
    </xdr:to>
    <xdr:sp macro="" textlink="">
      <xdr:nvSpPr>
        <xdr:cNvPr id="622" name="楕円 621"/>
        <xdr:cNvSpPr/>
      </xdr:nvSpPr>
      <xdr:spPr>
        <a:xfrm>
          <a:off x="17937480" y="180402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148589</xdr:rowOff>
    </xdr:from>
    <xdr:to>
      <xdr:col>111</xdr:col>
      <xdr:colOff>177800</xdr:colOff>
      <xdr:row>107</xdr:row>
      <xdr:rowOff>153543</xdr:rowOff>
    </xdr:to>
    <xdr:cxnSp macro="">
      <xdr:nvCxnSpPr>
        <xdr:cNvPr id="623" name="直線コネクタ 622"/>
        <xdr:cNvCxnSpPr/>
      </xdr:nvCxnSpPr>
      <xdr:spPr>
        <a:xfrm flipV="1">
          <a:off x="17988280" y="18086069"/>
          <a:ext cx="789940" cy="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106553</xdr:rowOff>
    </xdr:from>
    <xdr:to>
      <xdr:col>102</xdr:col>
      <xdr:colOff>165100</xdr:colOff>
      <xdr:row>108</xdr:row>
      <xdr:rowOff>36703</xdr:rowOff>
    </xdr:to>
    <xdr:sp macro="" textlink="">
      <xdr:nvSpPr>
        <xdr:cNvPr id="624" name="楕円 623"/>
        <xdr:cNvSpPr/>
      </xdr:nvSpPr>
      <xdr:spPr>
        <a:xfrm>
          <a:off x="17162780" y="180440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153543</xdr:rowOff>
    </xdr:from>
    <xdr:to>
      <xdr:col>107</xdr:col>
      <xdr:colOff>50800</xdr:colOff>
      <xdr:row>107</xdr:row>
      <xdr:rowOff>157353</xdr:rowOff>
    </xdr:to>
    <xdr:cxnSp macro="">
      <xdr:nvCxnSpPr>
        <xdr:cNvPr id="625" name="直線コネクタ 624"/>
        <xdr:cNvCxnSpPr/>
      </xdr:nvCxnSpPr>
      <xdr:spPr>
        <a:xfrm flipV="1">
          <a:off x="17213580" y="18091023"/>
          <a:ext cx="7747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108838</xdr:rowOff>
    </xdr:from>
    <xdr:to>
      <xdr:col>98</xdr:col>
      <xdr:colOff>38100</xdr:colOff>
      <xdr:row>108</xdr:row>
      <xdr:rowOff>38988</xdr:rowOff>
    </xdr:to>
    <xdr:sp macro="" textlink="">
      <xdr:nvSpPr>
        <xdr:cNvPr id="626" name="楕円 625"/>
        <xdr:cNvSpPr/>
      </xdr:nvSpPr>
      <xdr:spPr>
        <a:xfrm>
          <a:off x="16388080" y="180463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157353</xdr:rowOff>
    </xdr:from>
    <xdr:to>
      <xdr:col>102</xdr:col>
      <xdr:colOff>114300</xdr:colOff>
      <xdr:row>107</xdr:row>
      <xdr:rowOff>159638</xdr:rowOff>
    </xdr:to>
    <xdr:cxnSp macro="">
      <xdr:nvCxnSpPr>
        <xdr:cNvPr id="627" name="直線コネクタ 626"/>
        <xdr:cNvCxnSpPr/>
      </xdr:nvCxnSpPr>
      <xdr:spPr>
        <a:xfrm flipV="1">
          <a:off x="16431260" y="18094833"/>
          <a:ext cx="78232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81424</xdr:rowOff>
    </xdr:from>
    <xdr:ext cx="469744" cy="259045"/>
    <xdr:sp macro="" textlink="">
      <xdr:nvSpPr>
        <xdr:cNvPr id="628" name="n_1aveValue【庁舎】&#10;一人当たり面積"/>
        <xdr:cNvSpPr txBox="1"/>
      </xdr:nvSpPr>
      <xdr:spPr>
        <a:xfrm>
          <a:off x="18561127" y="17683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45990</xdr:rowOff>
    </xdr:from>
    <xdr:ext cx="469744" cy="259045"/>
    <xdr:sp macro="" textlink="">
      <xdr:nvSpPr>
        <xdr:cNvPr id="629" name="n_2aveValue【庁舎】&#10;一人当たり面積"/>
        <xdr:cNvSpPr txBox="1"/>
      </xdr:nvSpPr>
      <xdr:spPr>
        <a:xfrm>
          <a:off x="17776267" y="1764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58945</xdr:rowOff>
    </xdr:from>
    <xdr:ext cx="469744" cy="259045"/>
    <xdr:sp macro="" textlink="">
      <xdr:nvSpPr>
        <xdr:cNvPr id="630" name="n_3aveValue【庁舎】&#10;一人当たり面積"/>
        <xdr:cNvSpPr txBox="1"/>
      </xdr:nvSpPr>
      <xdr:spPr>
        <a:xfrm>
          <a:off x="17001567" y="1766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108856</xdr:rowOff>
    </xdr:from>
    <xdr:ext cx="469744" cy="259045"/>
    <xdr:sp macro="" textlink="">
      <xdr:nvSpPr>
        <xdr:cNvPr id="631" name="n_4aveValue【庁舎】&#10;一人当たり面積"/>
        <xdr:cNvSpPr txBox="1"/>
      </xdr:nvSpPr>
      <xdr:spPr>
        <a:xfrm>
          <a:off x="16226867" y="1771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19066</xdr:rowOff>
    </xdr:from>
    <xdr:ext cx="469744" cy="259045"/>
    <xdr:sp macro="" textlink="">
      <xdr:nvSpPr>
        <xdr:cNvPr id="632" name="n_1mainValue【庁舎】&#10;一人当たり面積"/>
        <xdr:cNvSpPr txBox="1"/>
      </xdr:nvSpPr>
      <xdr:spPr>
        <a:xfrm>
          <a:off x="18561127" y="18124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24020</xdr:rowOff>
    </xdr:from>
    <xdr:ext cx="469744" cy="259045"/>
    <xdr:sp macro="" textlink="">
      <xdr:nvSpPr>
        <xdr:cNvPr id="633" name="n_2mainValue【庁舎】&#10;一人当たり面積"/>
        <xdr:cNvSpPr txBox="1"/>
      </xdr:nvSpPr>
      <xdr:spPr>
        <a:xfrm>
          <a:off x="17776267" y="18129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27830</xdr:rowOff>
    </xdr:from>
    <xdr:ext cx="469744" cy="259045"/>
    <xdr:sp macro="" textlink="">
      <xdr:nvSpPr>
        <xdr:cNvPr id="634" name="n_3mainValue【庁舎】&#10;一人当たり面積"/>
        <xdr:cNvSpPr txBox="1"/>
      </xdr:nvSpPr>
      <xdr:spPr>
        <a:xfrm>
          <a:off x="17001567" y="1813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30115</xdr:rowOff>
    </xdr:from>
    <xdr:ext cx="469744" cy="259045"/>
    <xdr:sp macro="" textlink="">
      <xdr:nvSpPr>
        <xdr:cNvPr id="635" name="n_4mainValue【庁舎】&#10;一人当たり面積"/>
        <xdr:cNvSpPr txBox="1"/>
      </xdr:nvSpPr>
      <xdr:spPr>
        <a:xfrm>
          <a:off x="16226867" y="18135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6" name="正方形/長方形 635"/>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7" name="正方形/長方形 636"/>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8" name="テキスト ボックス 637"/>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0" lang="ja-JP" altLang="en-US" sz="1050" baseline="0">
              <a:effectLst/>
              <a:latin typeface="ＭＳ Ｐゴシック" panose="020B0600070205080204" pitchFamily="50" charset="-128"/>
              <a:ea typeface="ＭＳ Ｐゴシック" panose="020B0600070205080204" pitchFamily="50" charset="-128"/>
            </a:rPr>
            <a:t>町民体育館は、築４１年、町民プールは築３３年を経過し、有形固定資産減価償却率は、類似団体内平均値を大きく上回っている状況にあるが、体育館については、平成２１年に大規模改修、耐震改修を実施。今後は、長寿命化改修を予定しており、また、定期的な修繕工事を行うことで、長期使用できるよう</a:t>
          </a:r>
          <a:r>
            <a:rPr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長寿命化を図っていく。</a:t>
          </a:r>
          <a:endParaRPr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町民プールについては、維持補修による管理はしているものの、経年による管理費が増嵩傾向にあるが、健康増進のために、多くの利用者がいる施設のため、適切に維持管理していく。</a:t>
          </a:r>
          <a:endParaRPr lang="ja-JP" altLang="ja-JP" sz="105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50" baseline="0">
              <a:effectLst/>
              <a:latin typeface="ＭＳ Ｐゴシック" panose="020B0600070205080204" pitchFamily="50" charset="-128"/>
              <a:ea typeface="ＭＳ Ｐゴシック" panose="020B0600070205080204" pitchFamily="50" charset="-128"/>
            </a:rPr>
            <a:t>  </a:t>
          </a:r>
          <a:r>
            <a:rPr kumimoji="1" lang="ja-JP" altLang="en-US" sz="1050" baseline="0">
              <a:latin typeface="ＭＳ Ｐゴシック" panose="020B0600070205080204" pitchFamily="50" charset="-128"/>
              <a:ea typeface="ＭＳ Ｐゴシック" panose="020B0600070205080204" pitchFamily="50" charset="-128"/>
            </a:rPr>
            <a:t>福祉施設は、有形固定資産減価償却率は、類似団体内平均値を大きく上回っている状況であり、特に特別養護老人ホームおとべ荘については、平成８年に大規模改修を行うなど都度、維持修繕に努めてきたが、築４０年が経過し、老朽化も顕著なことから、今後、移転建替えを予定しているため、それまでは、</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維持補修を図りながら、適正に</a:t>
          </a:r>
          <a:endPar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管理していく。</a:t>
          </a:r>
          <a:endParaRPr lang="ja-JP" altLang="ja-JP" sz="1050">
            <a:effectLst/>
            <a:latin typeface="ＭＳ Ｐゴシック" panose="020B0600070205080204" pitchFamily="50" charset="-128"/>
            <a:ea typeface="ＭＳ Ｐゴシック" panose="020B0600070205080204" pitchFamily="50" charset="-128"/>
          </a:endParaRPr>
        </a:p>
        <a:p>
          <a:r>
            <a:rPr kumimoji="1" lang="en-US" altLang="ja-JP" sz="1050" baseline="0">
              <a:latin typeface="ＭＳ Ｐゴシック" panose="020B0600070205080204" pitchFamily="50" charset="-128"/>
              <a:ea typeface="ＭＳ Ｐゴシック" panose="020B0600070205080204" pitchFamily="50" charset="-128"/>
            </a:rPr>
            <a:t>  </a:t>
          </a:r>
          <a:r>
            <a:rPr kumimoji="1" lang="ja-JP" altLang="en-US" sz="1050" baseline="0">
              <a:latin typeface="ＭＳ Ｐゴシック" panose="020B0600070205080204" pitchFamily="50" charset="-128"/>
              <a:ea typeface="ＭＳ Ｐゴシック" panose="020B0600070205080204" pitchFamily="50" charset="-128"/>
            </a:rPr>
            <a:t>庁舎についても、有形固定資産減価償却率は類似団体内平均値を上回っており、昭和４０年建設の本庁舎と平成５年に別棟を増築している。本庁舎については、平成５年に大規模改修を実施しているものの、築５４年が経過し、耐用年数も越えている状況にある。また、未耐震であったことから、令和２年度</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より耐震化改修を行い、長寿命化を</a:t>
          </a:r>
          <a:endPar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図っていく。</a:t>
          </a:r>
          <a:r>
            <a:rPr kumimoji="1" lang="ja-JP" altLang="en-US" sz="1050" baseline="0">
              <a:latin typeface="ＭＳ Ｐゴシック" panose="020B0600070205080204" pitchFamily="50" charset="-128"/>
              <a:ea typeface="ＭＳ Ｐゴシック" panose="020B0600070205080204" pitchFamily="50" charset="-128"/>
            </a:rPr>
            <a:t>また、増築した別棟についても、庁舎耐震化に合わせ、改修（屋上防水処理）を行うことで、同じく長寿命化を図っていく。</a:t>
          </a:r>
          <a:endParaRPr kumimoji="1" lang="en-US" altLang="ja-JP" sz="1050" baseline="0">
            <a:latin typeface="ＭＳ Ｐゴシック" panose="020B0600070205080204" pitchFamily="50" charset="-128"/>
            <a:ea typeface="ＭＳ Ｐゴシック" panose="020B0600070205080204" pitchFamily="50" charset="-128"/>
          </a:endParaRPr>
        </a:p>
        <a:p>
          <a:r>
            <a:rPr kumimoji="1" lang="ja-JP" altLang="en-US" sz="1050" baseline="0">
              <a:latin typeface="ＭＳ Ｐゴシック" panose="020B0600070205080204" pitchFamily="50" charset="-128"/>
              <a:ea typeface="ＭＳ Ｐゴシック" panose="020B0600070205080204" pitchFamily="50" charset="-128"/>
            </a:rPr>
            <a:t>　一般廃棄物処理施設や消防施設については、一部事務組合による広域運営のため、関係町及び衛生処理組合、広域行政組合との連携を図りながら施設の改修や改築について検討していく。</a:t>
          </a:r>
          <a:endParaRPr kumimoji="1" lang="en-US" altLang="ja-JP" sz="1050" baseline="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北海道乙部町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3,625
3,607
162.59
4,449,090
4,323,148
124,972
2,313,562
3,855,799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高齢化が進み行政サービスに対する需要が大きいことや人口の減少等により税収の増加が見込めず、自主財源に乏しい財政構造のため類似団体平均を下回っている。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企業誘致などにより、雇用を確保してきたが税収は減少傾向にある。譲与税や交付金の増加により、基準財政収入額が増加し、財政力指数は上昇傾向にあるが、今後も、歳出の抑制につとめながら、財政基盤の維持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82867</xdr:rowOff>
    </xdr:from>
    <xdr:to>
      <xdr:col>23</xdr:col>
      <xdr:colOff>133350</xdr:colOff>
      <xdr:row>44</xdr:row>
      <xdr:rowOff>2222</xdr:rowOff>
    </xdr:to>
    <xdr:cxnSp macro="">
      <xdr:nvCxnSpPr>
        <xdr:cNvPr id="59" name="直線コネクタ 58"/>
        <xdr:cNvCxnSpPr/>
      </xdr:nvCxnSpPr>
      <xdr:spPr>
        <a:xfrm flipV="1">
          <a:off x="4953000" y="6255067"/>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169244</xdr:rowOff>
    </xdr:from>
    <xdr:ext cx="762000" cy="259045"/>
    <xdr:sp macro="" textlink="">
      <xdr:nvSpPr>
        <xdr:cNvPr id="62" name="財政力最大値テキスト"/>
        <xdr:cNvSpPr txBox="1"/>
      </xdr:nvSpPr>
      <xdr:spPr>
        <a:xfrm>
          <a:off x="5041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82867</xdr:rowOff>
    </xdr:from>
    <xdr:to>
      <xdr:col>24</xdr:col>
      <xdr:colOff>12700</xdr:colOff>
      <xdr:row>36</xdr:row>
      <xdr:rowOff>82867</xdr:rowOff>
    </xdr:to>
    <xdr:cxnSp macro="">
      <xdr:nvCxnSpPr>
        <xdr:cNvPr id="63" name="直線コネクタ 62"/>
        <xdr:cNvCxnSpPr/>
      </xdr:nvCxnSpPr>
      <xdr:spPr>
        <a:xfrm>
          <a:off x="4864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131445</xdr:rowOff>
    </xdr:from>
    <xdr:to>
      <xdr:col>23</xdr:col>
      <xdr:colOff>133350</xdr:colOff>
      <xdr:row>43</xdr:row>
      <xdr:rowOff>131445</xdr:rowOff>
    </xdr:to>
    <xdr:cxnSp macro="">
      <xdr:nvCxnSpPr>
        <xdr:cNvPr id="64" name="直線コネクタ 63"/>
        <xdr:cNvCxnSpPr/>
      </xdr:nvCxnSpPr>
      <xdr:spPr>
        <a:xfrm>
          <a:off x="4114800" y="75037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12717</xdr:rowOff>
    </xdr:from>
    <xdr:ext cx="762000" cy="259045"/>
    <xdr:sp macro="" textlink="">
      <xdr:nvSpPr>
        <xdr:cNvPr id="65" name="財政力平均値テキスト"/>
        <xdr:cNvSpPr txBox="1"/>
      </xdr:nvSpPr>
      <xdr:spPr>
        <a:xfrm>
          <a:off x="5041900" y="7213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167640</xdr:rowOff>
    </xdr:from>
    <xdr:to>
      <xdr:col>23</xdr:col>
      <xdr:colOff>184150</xdr:colOff>
      <xdr:row>43</xdr:row>
      <xdr:rowOff>97790</xdr:rowOff>
    </xdr:to>
    <xdr:sp macro="" textlink="">
      <xdr:nvSpPr>
        <xdr:cNvPr id="66" name="フローチャート: 判断 65"/>
        <xdr:cNvSpPr/>
      </xdr:nvSpPr>
      <xdr:spPr>
        <a:xfrm>
          <a:off x="49022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131445</xdr:rowOff>
    </xdr:from>
    <xdr:to>
      <xdr:col>19</xdr:col>
      <xdr:colOff>133350</xdr:colOff>
      <xdr:row>43</xdr:row>
      <xdr:rowOff>137478</xdr:rowOff>
    </xdr:to>
    <xdr:cxnSp macro="">
      <xdr:nvCxnSpPr>
        <xdr:cNvPr id="67" name="直線コネクタ 66"/>
        <xdr:cNvCxnSpPr/>
      </xdr:nvCxnSpPr>
      <xdr:spPr>
        <a:xfrm flipV="1">
          <a:off x="3225800" y="750379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161607</xdr:rowOff>
    </xdr:from>
    <xdr:to>
      <xdr:col>19</xdr:col>
      <xdr:colOff>184150</xdr:colOff>
      <xdr:row>43</xdr:row>
      <xdr:rowOff>91757</xdr:rowOff>
    </xdr:to>
    <xdr:sp macro="" textlink="">
      <xdr:nvSpPr>
        <xdr:cNvPr id="68" name="フローチャート: 判断 67"/>
        <xdr:cNvSpPr/>
      </xdr:nvSpPr>
      <xdr:spPr>
        <a:xfrm>
          <a:off x="40640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101934</xdr:rowOff>
    </xdr:from>
    <xdr:ext cx="736600" cy="259045"/>
    <xdr:sp macro="" textlink="">
      <xdr:nvSpPr>
        <xdr:cNvPr id="69" name="テキスト ボックス 68"/>
        <xdr:cNvSpPr txBox="1"/>
      </xdr:nvSpPr>
      <xdr:spPr>
        <a:xfrm>
          <a:off x="3733800" y="7131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137478</xdr:rowOff>
    </xdr:from>
    <xdr:to>
      <xdr:col>15</xdr:col>
      <xdr:colOff>82550</xdr:colOff>
      <xdr:row>43</xdr:row>
      <xdr:rowOff>137478</xdr:rowOff>
    </xdr:to>
    <xdr:cxnSp macro="">
      <xdr:nvCxnSpPr>
        <xdr:cNvPr id="70" name="直線コネクタ 69"/>
        <xdr:cNvCxnSpPr/>
      </xdr:nvCxnSpPr>
      <xdr:spPr>
        <a:xfrm>
          <a:off x="2336800" y="750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20320</xdr:rowOff>
    </xdr:from>
    <xdr:to>
      <xdr:col>15</xdr:col>
      <xdr:colOff>133350</xdr:colOff>
      <xdr:row>43</xdr:row>
      <xdr:rowOff>121920</xdr:rowOff>
    </xdr:to>
    <xdr:sp macro="" textlink="">
      <xdr:nvSpPr>
        <xdr:cNvPr id="71" name="フローチャート: 判断 70"/>
        <xdr:cNvSpPr/>
      </xdr:nvSpPr>
      <xdr:spPr>
        <a:xfrm>
          <a:off x="3175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132097</xdr:rowOff>
    </xdr:from>
    <xdr:ext cx="762000" cy="259045"/>
    <xdr:sp macro="" textlink="">
      <xdr:nvSpPr>
        <xdr:cNvPr id="72" name="テキスト ボックス 71"/>
        <xdr:cNvSpPr txBox="1"/>
      </xdr:nvSpPr>
      <xdr:spPr>
        <a:xfrm>
          <a:off x="2844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137478</xdr:rowOff>
    </xdr:from>
    <xdr:to>
      <xdr:col>11</xdr:col>
      <xdr:colOff>31750</xdr:colOff>
      <xdr:row>43</xdr:row>
      <xdr:rowOff>137478</xdr:rowOff>
    </xdr:to>
    <xdr:cxnSp macro="">
      <xdr:nvCxnSpPr>
        <xdr:cNvPr id="73" name="直線コネクタ 72"/>
        <xdr:cNvCxnSpPr/>
      </xdr:nvCxnSpPr>
      <xdr:spPr>
        <a:xfrm>
          <a:off x="1447800" y="750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56515</xdr:rowOff>
    </xdr:from>
    <xdr:to>
      <xdr:col>11</xdr:col>
      <xdr:colOff>82550</xdr:colOff>
      <xdr:row>43</xdr:row>
      <xdr:rowOff>158115</xdr:rowOff>
    </xdr:to>
    <xdr:sp macro="" textlink="">
      <xdr:nvSpPr>
        <xdr:cNvPr id="74" name="フローチャート: 判断 73"/>
        <xdr:cNvSpPr/>
      </xdr:nvSpPr>
      <xdr:spPr>
        <a:xfrm>
          <a:off x="2286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168292</xdr:rowOff>
    </xdr:from>
    <xdr:ext cx="762000" cy="259045"/>
    <xdr:sp macro="" textlink="">
      <xdr:nvSpPr>
        <xdr:cNvPr id="75" name="テキスト ボックス 74"/>
        <xdr:cNvSpPr txBox="1"/>
      </xdr:nvSpPr>
      <xdr:spPr>
        <a:xfrm>
          <a:off x="1955800" y="719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32385</xdr:rowOff>
    </xdr:from>
    <xdr:to>
      <xdr:col>7</xdr:col>
      <xdr:colOff>31750</xdr:colOff>
      <xdr:row>43</xdr:row>
      <xdr:rowOff>133985</xdr:rowOff>
    </xdr:to>
    <xdr:sp macro="" textlink="">
      <xdr:nvSpPr>
        <xdr:cNvPr id="76" name="フローチャート: 判断 75"/>
        <xdr:cNvSpPr/>
      </xdr:nvSpPr>
      <xdr:spPr>
        <a:xfrm>
          <a:off x="1397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144162</xdr:rowOff>
    </xdr:from>
    <xdr:ext cx="762000" cy="259045"/>
    <xdr:sp macro="" textlink="">
      <xdr:nvSpPr>
        <xdr:cNvPr id="77" name="テキスト ボックス 76"/>
        <xdr:cNvSpPr txBox="1"/>
      </xdr:nvSpPr>
      <xdr:spPr>
        <a:xfrm>
          <a:off x="1066800" y="717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80645</xdr:rowOff>
    </xdr:from>
    <xdr:to>
      <xdr:col>23</xdr:col>
      <xdr:colOff>184150</xdr:colOff>
      <xdr:row>44</xdr:row>
      <xdr:rowOff>10795</xdr:rowOff>
    </xdr:to>
    <xdr:sp macro="" textlink="">
      <xdr:nvSpPr>
        <xdr:cNvPr id="83" name="楕円 82"/>
        <xdr:cNvSpPr/>
      </xdr:nvSpPr>
      <xdr:spPr>
        <a:xfrm>
          <a:off x="49022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147972</xdr:rowOff>
    </xdr:from>
    <xdr:ext cx="762000" cy="259045"/>
    <xdr:sp macro="" textlink="">
      <xdr:nvSpPr>
        <xdr:cNvPr id="84" name="財政力該当値テキスト"/>
        <xdr:cNvSpPr txBox="1"/>
      </xdr:nvSpPr>
      <xdr:spPr>
        <a:xfrm>
          <a:off x="5041900" y="7348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80645</xdr:rowOff>
    </xdr:from>
    <xdr:to>
      <xdr:col>19</xdr:col>
      <xdr:colOff>184150</xdr:colOff>
      <xdr:row>44</xdr:row>
      <xdr:rowOff>10795</xdr:rowOff>
    </xdr:to>
    <xdr:sp macro="" textlink="">
      <xdr:nvSpPr>
        <xdr:cNvPr id="85" name="楕円 84"/>
        <xdr:cNvSpPr/>
      </xdr:nvSpPr>
      <xdr:spPr>
        <a:xfrm>
          <a:off x="4064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167022</xdr:rowOff>
    </xdr:from>
    <xdr:ext cx="736600" cy="259045"/>
    <xdr:sp macro="" textlink="">
      <xdr:nvSpPr>
        <xdr:cNvPr id="86" name="テキスト ボックス 85"/>
        <xdr:cNvSpPr txBox="1"/>
      </xdr:nvSpPr>
      <xdr:spPr>
        <a:xfrm>
          <a:off x="3733800" y="7539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86678</xdr:rowOff>
    </xdr:from>
    <xdr:to>
      <xdr:col>15</xdr:col>
      <xdr:colOff>133350</xdr:colOff>
      <xdr:row>44</xdr:row>
      <xdr:rowOff>16828</xdr:rowOff>
    </xdr:to>
    <xdr:sp macro="" textlink="">
      <xdr:nvSpPr>
        <xdr:cNvPr id="87" name="楕円 86"/>
        <xdr:cNvSpPr/>
      </xdr:nvSpPr>
      <xdr:spPr>
        <a:xfrm>
          <a:off x="3175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1605</xdr:rowOff>
    </xdr:from>
    <xdr:ext cx="762000" cy="259045"/>
    <xdr:sp macro="" textlink="">
      <xdr:nvSpPr>
        <xdr:cNvPr id="88" name="テキスト ボックス 87"/>
        <xdr:cNvSpPr txBox="1"/>
      </xdr:nvSpPr>
      <xdr:spPr>
        <a:xfrm>
          <a:off x="2844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86678</xdr:rowOff>
    </xdr:from>
    <xdr:to>
      <xdr:col>11</xdr:col>
      <xdr:colOff>82550</xdr:colOff>
      <xdr:row>44</xdr:row>
      <xdr:rowOff>16828</xdr:rowOff>
    </xdr:to>
    <xdr:sp macro="" textlink="">
      <xdr:nvSpPr>
        <xdr:cNvPr id="89" name="楕円 88"/>
        <xdr:cNvSpPr/>
      </xdr:nvSpPr>
      <xdr:spPr>
        <a:xfrm>
          <a:off x="2286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1605</xdr:rowOff>
    </xdr:from>
    <xdr:ext cx="762000" cy="259045"/>
    <xdr:sp macro="" textlink="">
      <xdr:nvSpPr>
        <xdr:cNvPr id="90" name="テキスト ボックス 89"/>
        <xdr:cNvSpPr txBox="1"/>
      </xdr:nvSpPr>
      <xdr:spPr>
        <a:xfrm>
          <a:off x="1955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86678</xdr:rowOff>
    </xdr:from>
    <xdr:to>
      <xdr:col>7</xdr:col>
      <xdr:colOff>31750</xdr:colOff>
      <xdr:row>44</xdr:row>
      <xdr:rowOff>16828</xdr:rowOff>
    </xdr:to>
    <xdr:sp macro="" textlink="">
      <xdr:nvSpPr>
        <xdr:cNvPr id="91" name="楕円 90"/>
        <xdr:cNvSpPr/>
      </xdr:nvSpPr>
      <xdr:spPr>
        <a:xfrm>
          <a:off x="1397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1605</xdr:rowOff>
    </xdr:from>
    <xdr:ext cx="762000" cy="259045"/>
    <xdr:sp macro="" textlink="">
      <xdr:nvSpPr>
        <xdr:cNvPr id="92" name="テキスト ボックス 91"/>
        <xdr:cNvSpPr txBox="1"/>
      </xdr:nvSpPr>
      <xdr:spPr>
        <a:xfrm>
          <a:off x="1066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自主財源に乏しい財政構造であるため、採用の抑制等、人件費の削減や行財政改革を早くから取り組んできており、歳出の抑制を図ってきた。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元年度においては、交付税の減少により経常一般財源も大きく減少したが、除雪経費等の維持補修費が例年より少なかったため、前年度並みを維持し、類団平均よりも低い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％前後を維持している。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特に補助費や繰出金が増加傾向にある。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99314</xdr:rowOff>
    </xdr:to>
    <xdr:cxnSp macro="">
      <xdr:nvCxnSpPr>
        <xdr:cNvPr id="120" name="直線コネクタ 119"/>
        <xdr:cNvCxnSpPr/>
      </xdr:nvCxnSpPr>
      <xdr:spPr>
        <a:xfrm flipV="1">
          <a:off x="4953000" y="10056622"/>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71391</xdr:rowOff>
    </xdr:from>
    <xdr:ext cx="762000" cy="259045"/>
    <xdr:sp macro="" textlink="">
      <xdr:nvSpPr>
        <xdr:cNvPr id="121" name="財政構造の弾力性最小値テキスト"/>
        <xdr:cNvSpPr txBox="1"/>
      </xdr:nvSpPr>
      <xdr:spPr>
        <a:xfrm>
          <a:off x="5041900" y="1155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99314</xdr:rowOff>
    </xdr:from>
    <xdr:to>
      <xdr:col>24</xdr:col>
      <xdr:colOff>12700</xdr:colOff>
      <xdr:row>67</xdr:row>
      <xdr:rowOff>99314</xdr:rowOff>
    </xdr:to>
    <xdr:cxnSp macro="">
      <xdr:nvCxnSpPr>
        <xdr:cNvPr id="122" name="直線コネクタ 121"/>
        <xdr:cNvCxnSpPr/>
      </xdr:nvCxnSpPr>
      <xdr:spPr>
        <a:xfrm>
          <a:off x="4864100" y="1158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3" name="財政構造の弾力性最大値テキスト"/>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4" name="直線コネクタ 123"/>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112522</xdr:rowOff>
    </xdr:from>
    <xdr:to>
      <xdr:col>23</xdr:col>
      <xdr:colOff>133350</xdr:colOff>
      <xdr:row>58</xdr:row>
      <xdr:rowOff>112522</xdr:rowOff>
    </xdr:to>
    <xdr:cxnSp macro="">
      <xdr:nvCxnSpPr>
        <xdr:cNvPr id="125" name="直線コネクタ 124"/>
        <xdr:cNvCxnSpPr/>
      </xdr:nvCxnSpPr>
      <xdr:spPr>
        <a:xfrm>
          <a:off x="4114800" y="100566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52595</xdr:rowOff>
    </xdr:from>
    <xdr:ext cx="762000" cy="259045"/>
    <xdr:sp macro="" textlink="">
      <xdr:nvSpPr>
        <xdr:cNvPr id="126" name="財政構造の弾力性平均値テキスト"/>
        <xdr:cNvSpPr txBox="1"/>
      </xdr:nvSpPr>
      <xdr:spPr>
        <a:xfrm>
          <a:off x="5041900" y="10682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27" name="フローチャート: 判断 126"/>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88392</xdr:rowOff>
    </xdr:from>
    <xdr:to>
      <xdr:col>19</xdr:col>
      <xdr:colOff>133350</xdr:colOff>
      <xdr:row>58</xdr:row>
      <xdr:rowOff>112522</xdr:rowOff>
    </xdr:to>
    <xdr:cxnSp macro="">
      <xdr:nvCxnSpPr>
        <xdr:cNvPr id="128" name="直線コネクタ 127"/>
        <xdr:cNvCxnSpPr/>
      </xdr:nvCxnSpPr>
      <xdr:spPr>
        <a:xfrm>
          <a:off x="3225800" y="1003249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32258</xdr:rowOff>
    </xdr:from>
    <xdr:to>
      <xdr:col>19</xdr:col>
      <xdr:colOff>184150</xdr:colOff>
      <xdr:row>62</xdr:row>
      <xdr:rowOff>133858</xdr:rowOff>
    </xdr:to>
    <xdr:sp macro="" textlink="">
      <xdr:nvSpPr>
        <xdr:cNvPr id="129" name="フローチャート: 判断 128"/>
        <xdr:cNvSpPr/>
      </xdr:nvSpPr>
      <xdr:spPr>
        <a:xfrm>
          <a:off x="4064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118635</xdr:rowOff>
    </xdr:from>
    <xdr:ext cx="736600" cy="259045"/>
    <xdr:sp macro="" textlink="">
      <xdr:nvSpPr>
        <xdr:cNvPr id="130" name="テキスト ボックス 129"/>
        <xdr:cNvSpPr txBox="1"/>
      </xdr:nvSpPr>
      <xdr:spPr>
        <a:xfrm>
          <a:off x="3733800" y="1074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6350</xdr:rowOff>
    </xdr:from>
    <xdr:to>
      <xdr:col>15</xdr:col>
      <xdr:colOff>82550</xdr:colOff>
      <xdr:row>58</xdr:row>
      <xdr:rowOff>88392</xdr:rowOff>
    </xdr:to>
    <xdr:cxnSp macro="">
      <xdr:nvCxnSpPr>
        <xdr:cNvPr id="131" name="直線コネクタ 130"/>
        <xdr:cNvCxnSpPr/>
      </xdr:nvCxnSpPr>
      <xdr:spPr>
        <a:xfrm>
          <a:off x="2336800" y="995045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37084</xdr:rowOff>
    </xdr:from>
    <xdr:to>
      <xdr:col>15</xdr:col>
      <xdr:colOff>133350</xdr:colOff>
      <xdr:row>62</xdr:row>
      <xdr:rowOff>138684</xdr:rowOff>
    </xdr:to>
    <xdr:sp macro="" textlink="">
      <xdr:nvSpPr>
        <xdr:cNvPr id="132" name="フローチャート: 判断 131"/>
        <xdr:cNvSpPr/>
      </xdr:nvSpPr>
      <xdr:spPr>
        <a:xfrm>
          <a:off x="3175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123461</xdr:rowOff>
    </xdr:from>
    <xdr:ext cx="762000" cy="259045"/>
    <xdr:sp macro="" textlink="">
      <xdr:nvSpPr>
        <xdr:cNvPr id="133" name="テキスト ボックス 132"/>
        <xdr:cNvSpPr txBox="1"/>
      </xdr:nvSpPr>
      <xdr:spPr>
        <a:xfrm>
          <a:off x="28448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1524</xdr:rowOff>
    </xdr:from>
    <xdr:to>
      <xdr:col>11</xdr:col>
      <xdr:colOff>31750</xdr:colOff>
      <xdr:row>58</xdr:row>
      <xdr:rowOff>6350</xdr:rowOff>
    </xdr:to>
    <xdr:cxnSp macro="">
      <xdr:nvCxnSpPr>
        <xdr:cNvPr id="134" name="直線コネクタ 133"/>
        <xdr:cNvCxnSpPr/>
      </xdr:nvCxnSpPr>
      <xdr:spPr>
        <a:xfrm>
          <a:off x="1447800" y="994562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107188</xdr:rowOff>
    </xdr:from>
    <xdr:to>
      <xdr:col>11</xdr:col>
      <xdr:colOff>82550</xdr:colOff>
      <xdr:row>62</xdr:row>
      <xdr:rowOff>37338</xdr:rowOff>
    </xdr:to>
    <xdr:sp macro="" textlink="">
      <xdr:nvSpPr>
        <xdr:cNvPr id="135" name="フローチャート: 判断 134"/>
        <xdr:cNvSpPr/>
      </xdr:nvSpPr>
      <xdr:spPr>
        <a:xfrm>
          <a:off x="2286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22115</xdr:rowOff>
    </xdr:from>
    <xdr:ext cx="762000" cy="259045"/>
    <xdr:sp macro="" textlink="">
      <xdr:nvSpPr>
        <xdr:cNvPr id="136" name="テキスト ボックス 135"/>
        <xdr:cNvSpPr txBox="1"/>
      </xdr:nvSpPr>
      <xdr:spPr>
        <a:xfrm>
          <a:off x="1955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49276</xdr:rowOff>
    </xdr:from>
    <xdr:to>
      <xdr:col>7</xdr:col>
      <xdr:colOff>31750</xdr:colOff>
      <xdr:row>61</xdr:row>
      <xdr:rowOff>150876</xdr:rowOff>
    </xdr:to>
    <xdr:sp macro="" textlink="">
      <xdr:nvSpPr>
        <xdr:cNvPr id="137" name="フローチャート: 判断 136"/>
        <xdr:cNvSpPr/>
      </xdr:nvSpPr>
      <xdr:spPr>
        <a:xfrm>
          <a:off x="1397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135653</xdr:rowOff>
    </xdr:from>
    <xdr:ext cx="762000" cy="259045"/>
    <xdr:sp macro="" textlink="">
      <xdr:nvSpPr>
        <xdr:cNvPr id="138" name="テキスト ボックス 137"/>
        <xdr:cNvSpPr txBox="1"/>
      </xdr:nvSpPr>
      <xdr:spPr>
        <a:xfrm>
          <a:off x="1066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61722</xdr:rowOff>
    </xdr:from>
    <xdr:to>
      <xdr:col>23</xdr:col>
      <xdr:colOff>184150</xdr:colOff>
      <xdr:row>58</xdr:row>
      <xdr:rowOff>163322</xdr:rowOff>
    </xdr:to>
    <xdr:sp macro="" textlink="">
      <xdr:nvSpPr>
        <xdr:cNvPr id="144" name="楕円 143"/>
        <xdr:cNvSpPr/>
      </xdr:nvSpPr>
      <xdr:spPr>
        <a:xfrm>
          <a:off x="4902200" y="1000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154449</xdr:rowOff>
    </xdr:from>
    <xdr:ext cx="762000" cy="259045"/>
    <xdr:sp macro="" textlink="">
      <xdr:nvSpPr>
        <xdr:cNvPr id="145" name="財政構造の弾力性該当値テキスト"/>
        <xdr:cNvSpPr txBox="1"/>
      </xdr:nvSpPr>
      <xdr:spPr>
        <a:xfrm>
          <a:off x="5041900" y="9927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61722</xdr:rowOff>
    </xdr:from>
    <xdr:to>
      <xdr:col>19</xdr:col>
      <xdr:colOff>184150</xdr:colOff>
      <xdr:row>58</xdr:row>
      <xdr:rowOff>163322</xdr:rowOff>
    </xdr:to>
    <xdr:sp macro="" textlink="">
      <xdr:nvSpPr>
        <xdr:cNvPr id="146" name="楕円 145"/>
        <xdr:cNvSpPr/>
      </xdr:nvSpPr>
      <xdr:spPr>
        <a:xfrm>
          <a:off x="4064000" y="1000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2049</xdr:rowOff>
    </xdr:from>
    <xdr:ext cx="736600" cy="259045"/>
    <xdr:sp macro="" textlink="">
      <xdr:nvSpPr>
        <xdr:cNvPr id="147" name="テキスト ボックス 146"/>
        <xdr:cNvSpPr txBox="1"/>
      </xdr:nvSpPr>
      <xdr:spPr>
        <a:xfrm>
          <a:off x="3733800" y="9774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37592</xdr:rowOff>
    </xdr:from>
    <xdr:to>
      <xdr:col>15</xdr:col>
      <xdr:colOff>133350</xdr:colOff>
      <xdr:row>58</xdr:row>
      <xdr:rowOff>139192</xdr:rowOff>
    </xdr:to>
    <xdr:sp macro="" textlink="">
      <xdr:nvSpPr>
        <xdr:cNvPr id="148" name="楕円 147"/>
        <xdr:cNvSpPr/>
      </xdr:nvSpPr>
      <xdr:spPr>
        <a:xfrm>
          <a:off x="3175000" y="998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56</xdr:row>
      <xdr:rowOff>149369</xdr:rowOff>
    </xdr:from>
    <xdr:ext cx="762000" cy="259045"/>
    <xdr:sp macro="" textlink="">
      <xdr:nvSpPr>
        <xdr:cNvPr id="149" name="テキスト ボックス 148"/>
        <xdr:cNvSpPr txBox="1"/>
      </xdr:nvSpPr>
      <xdr:spPr>
        <a:xfrm>
          <a:off x="2844800" y="9750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57</xdr:row>
      <xdr:rowOff>127000</xdr:rowOff>
    </xdr:from>
    <xdr:to>
      <xdr:col>11</xdr:col>
      <xdr:colOff>82550</xdr:colOff>
      <xdr:row>58</xdr:row>
      <xdr:rowOff>57150</xdr:rowOff>
    </xdr:to>
    <xdr:sp macro="" textlink="">
      <xdr:nvSpPr>
        <xdr:cNvPr id="150" name="楕円 149"/>
        <xdr:cNvSpPr/>
      </xdr:nvSpPr>
      <xdr:spPr>
        <a:xfrm>
          <a:off x="2286000" y="989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56</xdr:row>
      <xdr:rowOff>67327</xdr:rowOff>
    </xdr:from>
    <xdr:ext cx="762000" cy="259045"/>
    <xdr:sp macro="" textlink="">
      <xdr:nvSpPr>
        <xdr:cNvPr id="151" name="テキスト ボックス 150"/>
        <xdr:cNvSpPr txBox="1"/>
      </xdr:nvSpPr>
      <xdr:spPr>
        <a:xfrm>
          <a:off x="1955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57</xdr:row>
      <xdr:rowOff>122174</xdr:rowOff>
    </xdr:from>
    <xdr:to>
      <xdr:col>7</xdr:col>
      <xdr:colOff>31750</xdr:colOff>
      <xdr:row>58</xdr:row>
      <xdr:rowOff>52324</xdr:rowOff>
    </xdr:to>
    <xdr:sp macro="" textlink="">
      <xdr:nvSpPr>
        <xdr:cNvPr id="152" name="楕円 151"/>
        <xdr:cNvSpPr/>
      </xdr:nvSpPr>
      <xdr:spPr>
        <a:xfrm>
          <a:off x="1397000" y="989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62501</xdr:rowOff>
    </xdr:from>
    <xdr:ext cx="762000" cy="259045"/>
    <xdr:sp macro="" textlink="">
      <xdr:nvSpPr>
        <xdr:cNvPr id="153" name="テキスト ボックス 152"/>
        <xdr:cNvSpPr txBox="1"/>
      </xdr:nvSpPr>
      <xdr:spPr>
        <a:xfrm>
          <a:off x="1066800" y="966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[280,497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人件費については、行財政改革時に人員の削減に努めてきた経緯があり、現在は一定程度の職員数を維持しているが、再任用職員と新規採用職員のバランスを図っていく必要がある。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物件費についても、経費節減に積極的に取り組んでいることから、類似団体平均を下回っている状況にある。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元年度は、ふるさと寄附の返礼経費や除雪の維持補修費が減少したことにより一人当たり経費が減少した。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89706</xdr:rowOff>
    </xdr:from>
    <xdr:to>
      <xdr:col>23</xdr:col>
      <xdr:colOff>133350</xdr:colOff>
      <xdr:row>89</xdr:row>
      <xdr:rowOff>72619</xdr:rowOff>
    </xdr:to>
    <xdr:cxnSp macro="">
      <xdr:nvCxnSpPr>
        <xdr:cNvPr id="184" name="直線コネクタ 183"/>
        <xdr:cNvCxnSpPr/>
      </xdr:nvCxnSpPr>
      <xdr:spPr>
        <a:xfrm flipV="1">
          <a:off x="4953000" y="13977156"/>
          <a:ext cx="0" cy="13545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44696</xdr:rowOff>
    </xdr:from>
    <xdr:ext cx="762000" cy="259045"/>
    <xdr:sp macro="" textlink="">
      <xdr:nvSpPr>
        <xdr:cNvPr id="185" name="人件費・物件費等の状況最小値テキスト"/>
        <xdr:cNvSpPr txBox="1"/>
      </xdr:nvSpPr>
      <xdr:spPr>
        <a:xfrm>
          <a:off x="5041900" y="1530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72619</xdr:rowOff>
    </xdr:from>
    <xdr:to>
      <xdr:col>24</xdr:col>
      <xdr:colOff>12700</xdr:colOff>
      <xdr:row>89</xdr:row>
      <xdr:rowOff>72619</xdr:rowOff>
    </xdr:to>
    <xdr:cxnSp macro="">
      <xdr:nvCxnSpPr>
        <xdr:cNvPr id="186" name="直線コネクタ 185"/>
        <xdr:cNvCxnSpPr/>
      </xdr:nvCxnSpPr>
      <xdr:spPr>
        <a:xfrm>
          <a:off x="4864100" y="15331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4633</xdr:rowOff>
    </xdr:from>
    <xdr:ext cx="762000" cy="259045"/>
    <xdr:sp macro="" textlink="">
      <xdr:nvSpPr>
        <xdr:cNvPr id="187" name="人件費・物件費等の状況最大値テキスト"/>
        <xdr:cNvSpPr txBox="1"/>
      </xdr:nvSpPr>
      <xdr:spPr>
        <a:xfrm>
          <a:off x="5041900" y="1372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89706</xdr:rowOff>
    </xdr:from>
    <xdr:to>
      <xdr:col>24</xdr:col>
      <xdr:colOff>12700</xdr:colOff>
      <xdr:row>81</xdr:row>
      <xdr:rowOff>89706</xdr:rowOff>
    </xdr:to>
    <xdr:cxnSp macro="">
      <xdr:nvCxnSpPr>
        <xdr:cNvPr id="188" name="直線コネクタ 187"/>
        <xdr:cNvCxnSpPr/>
      </xdr:nvCxnSpPr>
      <xdr:spPr>
        <a:xfrm>
          <a:off x="4864100" y="1397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6618</xdr:rowOff>
    </xdr:from>
    <xdr:to>
      <xdr:col>23</xdr:col>
      <xdr:colOff>133350</xdr:colOff>
      <xdr:row>82</xdr:row>
      <xdr:rowOff>14934</xdr:rowOff>
    </xdr:to>
    <xdr:cxnSp macro="">
      <xdr:nvCxnSpPr>
        <xdr:cNvPr id="189" name="直線コネクタ 188"/>
        <xdr:cNvCxnSpPr/>
      </xdr:nvCxnSpPr>
      <xdr:spPr>
        <a:xfrm flipV="1">
          <a:off x="4114800" y="14065518"/>
          <a:ext cx="838200" cy="8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29336</xdr:rowOff>
    </xdr:from>
    <xdr:ext cx="762000" cy="259045"/>
    <xdr:sp macro="" textlink="">
      <xdr:nvSpPr>
        <xdr:cNvPr id="190" name="人件費・物件費等の状況平均値テキスト"/>
        <xdr:cNvSpPr txBox="1"/>
      </xdr:nvSpPr>
      <xdr:spPr>
        <a:xfrm>
          <a:off x="5041900" y="14088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57259</xdr:rowOff>
    </xdr:from>
    <xdr:to>
      <xdr:col>23</xdr:col>
      <xdr:colOff>184150</xdr:colOff>
      <xdr:row>82</xdr:row>
      <xdr:rowOff>158859</xdr:rowOff>
    </xdr:to>
    <xdr:sp macro="" textlink="">
      <xdr:nvSpPr>
        <xdr:cNvPr id="191" name="フローチャート: 判断 190"/>
        <xdr:cNvSpPr/>
      </xdr:nvSpPr>
      <xdr:spPr>
        <a:xfrm>
          <a:off x="4902200" y="1411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6614</xdr:rowOff>
    </xdr:from>
    <xdr:to>
      <xdr:col>19</xdr:col>
      <xdr:colOff>133350</xdr:colOff>
      <xdr:row>82</xdr:row>
      <xdr:rowOff>14934</xdr:rowOff>
    </xdr:to>
    <xdr:cxnSp macro="">
      <xdr:nvCxnSpPr>
        <xdr:cNvPr id="192" name="直線コネクタ 191"/>
        <xdr:cNvCxnSpPr/>
      </xdr:nvCxnSpPr>
      <xdr:spPr>
        <a:xfrm>
          <a:off x="3225800" y="14065514"/>
          <a:ext cx="889000" cy="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56542</xdr:rowOff>
    </xdr:from>
    <xdr:to>
      <xdr:col>19</xdr:col>
      <xdr:colOff>184150</xdr:colOff>
      <xdr:row>82</xdr:row>
      <xdr:rowOff>158142</xdr:rowOff>
    </xdr:to>
    <xdr:sp macro="" textlink="">
      <xdr:nvSpPr>
        <xdr:cNvPr id="193" name="フローチャート: 判断 192"/>
        <xdr:cNvSpPr/>
      </xdr:nvSpPr>
      <xdr:spPr>
        <a:xfrm>
          <a:off x="4064000" y="1411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142919</xdr:rowOff>
    </xdr:from>
    <xdr:ext cx="736600" cy="259045"/>
    <xdr:sp macro="" textlink="">
      <xdr:nvSpPr>
        <xdr:cNvPr id="194" name="テキスト ボックス 193"/>
        <xdr:cNvSpPr txBox="1"/>
      </xdr:nvSpPr>
      <xdr:spPr>
        <a:xfrm>
          <a:off x="3733800" y="14201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163902</xdr:rowOff>
    </xdr:from>
    <xdr:to>
      <xdr:col>15</xdr:col>
      <xdr:colOff>82550</xdr:colOff>
      <xdr:row>82</xdr:row>
      <xdr:rowOff>6614</xdr:rowOff>
    </xdr:to>
    <xdr:cxnSp macro="">
      <xdr:nvCxnSpPr>
        <xdr:cNvPr id="195" name="直線コネクタ 194"/>
        <xdr:cNvCxnSpPr/>
      </xdr:nvCxnSpPr>
      <xdr:spPr>
        <a:xfrm>
          <a:off x="2336800" y="14051352"/>
          <a:ext cx="889000" cy="1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41235</xdr:rowOff>
    </xdr:from>
    <xdr:to>
      <xdr:col>15</xdr:col>
      <xdr:colOff>133350</xdr:colOff>
      <xdr:row>82</xdr:row>
      <xdr:rowOff>142835</xdr:rowOff>
    </xdr:to>
    <xdr:sp macro="" textlink="">
      <xdr:nvSpPr>
        <xdr:cNvPr id="196" name="フローチャート: 判断 195"/>
        <xdr:cNvSpPr/>
      </xdr:nvSpPr>
      <xdr:spPr>
        <a:xfrm>
          <a:off x="31750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127612</xdr:rowOff>
    </xdr:from>
    <xdr:ext cx="762000" cy="259045"/>
    <xdr:sp macro="" textlink="">
      <xdr:nvSpPr>
        <xdr:cNvPr id="197" name="テキスト ボックス 196"/>
        <xdr:cNvSpPr txBox="1"/>
      </xdr:nvSpPr>
      <xdr:spPr>
        <a:xfrm>
          <a:off x="2844800" y="1418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152891</xdr:rowOff>
    </xdr:from>
    <xdr:to>
      <xdr:col>11</xdr:col>
      <xdr:colOff>31750</xdr:colOff>
      <xdr:row>81</xdr:row>
      <xdr:rowOff>163902</xdr:rowOff>
    </xdr:to>
    <xdr:cxnSp macro="">
      <xdr:nvCxnSpPr>
        <xdr:cNvPr id="198" name="直線コネクタ 197"/>
        <xdr:cNvCxnSpPr/>
      </xdr:nvCxnSpPr>
      <xdr:spPr>
        <a:xfrm>
          <a:off x="1447800" y="14040341"/>
          <a:ext cx="889000" cy="1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23006</xdr:rowOff>
    </xdr:from>
    <xdr:to>
      <xdr:col>11</xdr:col>
      <xdr:colOff>82550</xdr:colOff>
      <xdr:row>82</xdr:row>
      <xdr:rowOff>124606</xdr:rowOff>
    </xdr:to>
    <xdr:sp macro="" textlink="">
      <xdr:nvSpPr>
        <xdr:cNvPr id="199" name="フローチャート: 判断 198"/>
        <xdr:cNvSpPr/>
      </xdr:nvSpPr>
      <xdr:spPr>
        <a:xfrm>
          <a:off x="2286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109383</xdr:rowOff>
    </xdr:from>
    <xdr:ext cx="762000" cy="259045"/>
    <xdr:sp macro="" textlink="">
      <xdr:nvSpPr>
        <xdr:cNvPr id="200" name="テキスト ボックス 199"/>
        <xdr:cNvSpPr txBox="1"/>
      </xdr:nvSpPr>
      <xdr:spPr>
        <a:xfrm>
          <a:off x="1955800" y="1416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169833</xdr:rowOff>
    </xdr:from>
    <xdr:to>
      <xdr:col>7</xdr:col>
      <xdr:colOff>31750</xdr:colOff>
      <xdr:row>82</xdr:row>
      <xdr:rowOff>99983</xdr:rowOff>
    </xdr:to>
    <xdr:sp macro="" textlink="">
      <xdr:nvSpPr>
        <xdr:cNvPr id="201" name="フローチャート: 判断 200"/>
        <xdr:cNvSpPr/>
      </xdr:nvSpPr>
      <xdr:spPr>
        <a:xfrm>
          <a:off x="1397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84760</xdr:rowOff>
    </xdr:from>
    <xdr:ext cx="762000" cy="259045"/>
    <xdr:sp macro="" textlink="">
      <xdr:nvSpPr>
        <xdr:cNvPr id="202" name="テキスト ボックス 201"/>
        <xdr:cNvSpPr txBox="1"/>
      </xdr:nvSpPr>
      <xdr:spPr>
        <a:xfrm>
          <a:off x="1066800" y="1414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127268</xdr:rowOff>
    </xdr:from>
    <xdr:to>
      <xdr:col>23</xdr:col>
      <xdr:colOff>184150</xdr:colOff>
      <xdr:row>82</xdr:row>
      <xdr:rowOff>57418</xdr:rowOff>
    </xdr:to>
    <xdr:sp macro="" textlink="">
      <xdr:nvSpPr>
        <xdr:cNvPr id="208" name="楕円 207"/>
        <xdr:cNvSpPr/>
      </xdr:nvSpPr>
      <xdr:spPr>
        <a:xfrm>
          <a:off x="4902200" y="1401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48545</xdr:rowOff>
    </xdr:from>
    <xdr:ext cx="762000" cy="259045"/>
    <xdr:sp macro="" textlink="">
      <xdr:nvSpPr>
        <xdr:cNvPr id="209" name="人件費・物件費等の状況該当値テキスト"/>
        <xdr:cNvSpPr txBox="1"/>
      </xdr:nvSpPr>
      <xdr:spPr>
        <a:xfrm>
          <a:off x="5041900" y="13935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135584</xdr:rowOff>
    </xdr:from>
    <xdr:to>
      <xdr:col>19</xdr:col>
      <xdr:colOff>184150</xdr:colOff>
      <xdr:row>82</xdr:row>
      <xdr:rowOff>65734</xdr:rowOff>
    </xdr:to>
    <xdr:sp macro="" textlink="">
      <xdr:nvSpPr>
        <xdr:cNvPr id="210" name="楕円 209"/>
        <xdr:cNvSpPr/>
      </xdr:nvSpPr>
      <xdr:spPr>
        <a:xfrm>
          <a:off x="4064000" y="1402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75911</xdr:rowOff>
    </xdr:from>
    <xdr:ext cx="736600" cy="259045"/>
    <xdr:sp macro="" textlink="">
      <xdr:nvSpPr>
        <xdr:cNvPr id="211" name="テキスト ボックス 210"/>
        <xdr:cNvSpPr txBox="1"/>
      </xdr:nvSpPr>
      <xdr:spPr>
        <a:xfrm>
          <a:off x="3733800" y="13791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127264</xdr:rowOff>
    </xdr:from>
    <xdr:to>
      <xdr:col>15</xdr:col>
      <xdr:colOff>133350</xdr:colOff>
      <xdr:row>82</xdr:row>
      <xdr:rowOff>57414</xdr:rowOff>
    </xdr:to>
    <xdr:sp macro="" textlink="">
      <xdr:nvSpPr>
        <xdr:cNvPr id="212" name="楕円 211"/>
        <xdr:cNvSpPr/>
      </xdr:nvSpPr>
      <xdr:spPr>
        <a:xfrm>
          <a:off x="3175000" y="1401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67591</xdr:rowOff>
    </xdr:from>
    <xdr:ext cx="762000" cy="259045"/>
    <xdr:sp macro="" textlink="">
      <xdr:nvSpPr>
        <xdr:cNvPr id="213" name="テキスト ボックス 212"/>
        <xdr:cNvSpPr txBox="1"/>
      </xdr:nvSpPr>
      <xdr:spPr>
        <a:xfrm>
          <a:off x="2844800" y="13783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113102</xdr:rowOff>
    </xdr:from>
    <xdr:to>
      <xdr:col>11</xdr:col>
      <xdr:colOff>82550</xdr:colOff>
      <xdr:row>82</xdr:row>
      <xdr:rowOff>43252</xdr:rowOff>
    </xdr:to>
    <xdr:sp macro="" textlink="">
      <xdr:nvSpPr>
        <xdr:cNvPr id="214" name="楕円 213"/>
        <xdr:cNvSpPr/>
      </xdr:nvSpPr>
      <xdr:spPr>
        <a:xfrm>
          <a:off x="2286000" y="1400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53429</xdr:rowOff>
    </xdr:from>
    <xdr:ext cx="762000" cy="259045"/>
    <xdr:sp macro="" textlink="">
      <xdr:nvSpPr>
        <xdr:cNvPr id="215" name="テキスト ボックス 214"/>
        <xdr:cNvSpPr txBox="1"/>
      </xdr:nvSpPr>
      <xdr:spPr>
        <a:xfrm>
          <a:off x="1955800" y="13769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102091</xdr:rowOff>
    </xdr:from>
    <xdr:to>
      <xdr:col>7</xdr:col>
      <xdr:colOff>31750</xdr:colOff>
      <xdr:row>82</xdr:row>
      <xdr:rowOff>32241</xdr:rowOff>
    </xdr:to>
    <xdr:sp macro="" textlink="">
      <xdr:nvSpPr>
        <xdr:cNvPr id="216" name="楕円 215"/>
        <xdr:cNvSpPr/>
      </xdr:nvSpPr>
      <xdr:spPr>
        <a:xfrm>
          <a:off x="1397000" y="1398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42418</xdr:rowOff>
    </xdr:from>
    <xdr:ext cx="762000" cy="259045"/>
    <xdr:sp macro="" textlink="">
      <xdr:nvSpPr>
        <xdr:cNvPr id="217" name="テキスト ボックス 216"/>
        <xdr:cNvSpPr txBox="1"/>
      </xdr:nvSpPr>
      <xdr:spPr>
        <a:xfrm>
          <a:off x="1066800" y="13758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職員給与については、人事院勧告を遵守したなかで給与水準は類似団体平均と同程度となっている。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ラスパイレス指数の変動要因としては、職員の経験年数階層など職員構成の変動が主なものとなっており、今後も、適正な人員管理、給与水準の維持に努める。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93980</xdr:rowOff>
    </xdr:to>
    <xdr:cxnSp macro="">
      <xdr:nvCxnSpPr>
        <xdr:cNvPr id="246" name="直線コネクタ 245"/>
        <xdr:cNvCxnSpPr/>
      </xdr:nvCxnSpPr>
      <xdr:spPr>
        <a:xfrm flipV="1">
          <a:off x="17018000" y="14074139"/>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7"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8" name="直線コネクタ 247"/>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131234</xdr:rowOff>
    </xdr:from>
    <xdr:to>
      <xdr:col>81</xdr:col>
      <xdr:colOff>44450</xdr:colOff>
      <xdr:row>87</xdr:row>
      <xdr:rowOff>139277</xdr:rowOff>
    </xdr:to>
    <xdr:cxnSp macro="">
      <xdr:nvCxnSpPr>
        <xdr:cNvPr id="251" name="直線コネクタ 250"/>
        <xdr:cNvCxnSpPr/>
      </xdr:nvCxnSpPr>
      <xdr:spPr>
        <a:xfrm>
          <a:off x="16179800" y="15047384"/>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64788</xdr:rowOff>
    </xdr:from>
    <xdr:ext cx="762000" cy="259045"/>
    <xdr:sp macro="" textlink="">
      <xdr:nvSpPr>
        <xdr:cNvPr id="252" name="給与水準   （国との比較）平均値テキスト"/>
        <xdr:cNvSpPr txBox="1"/>
      </xdr:nvSpPr>
      <xdr:spPr>
        <a:xfrm>
          <a:off x="17106900" y="148094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48261</xdr:rowOff>
    </xdr:from>
    <xdr:to>
      <xdr:col>81</xdr:col>
      <xdr:colOff>95250</xdr:colOff>
      <xdr:row>87</xdr:row>
      <xdr:rowOff>149861</xdr:rowOff>
    </xdr:to>
    <xdr:sp macro="" textlink="">
      <xdr:nvSpPr>
        <xdr:cNvPr id="253" name="フローチャート: 判断 252"/>
        <xdr:cNvSpPr/>
      </xdr:nvSpPr>
      <xdr:spPr>
        <a:xfrm>
          <a:off x="16967200" y="1496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131234</xdr:rowOff>
    </xdr:from>
    <xdr:to>
      <xdr:col>77</xdr:col>
      <xdr:colOff>44450</xdr:colOff>
      <xdr:row>88</xdr:row>
      <xdr:rowOff>40216</xdr:rowOff>
    </xdr:to>
    <xdr:cxnSp macro="">
      <xdr:nvCxnSpPr>
        <xdr:cNvPr id="254" name="直線コネクタ 253"/>
        <xdr:cNvCxnSpPr/>
      </xdr:nvCxnSpPr>
      <xdr:spPr>
        <a:xfrm flipV="1">
          <a:off x="15290800" y="1504738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40216</xdr:rowOff>
    </xdr:from>
    <xdr:to>
      <xdr:col>77</xdr:col>
      <xdr:colOff>95250</xdr:colOff>
      <xdr:row>87</xdr:row>
      <xdr:rowOff>141816</xdr:rowOff>
    </xdr:to>
    <xdr:sp macro="" textlink="">
      <xdr:nvSpPr>
        <xdr:cNvPr id="255" name="フローチャート: 判断 254"/>
        <xdr:cNvSpPr/>
      </xdr:nvSpPr>
      <xdr:spPr>
        <a:xfrm>
          <a:off x="16129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151993</xdr:rowOff>
    </xdr:from>
    <xdr:ext cx="736600" cy="259045"/>
    <xdr:sp macro="" textlink="">
      <xdr:nvSpPr>
        <xdr:cNvPr id="256" name="テキスト ボックス 255"/>
        <xdr:cNvSpPr txBox="1"/>
      </xdr:nvSpPr>
      <xdr:spPr>
        <a:xfrm>
          <a:off x="15798800" y="14725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16087</xdr:rowOff>
    </xdr:from>
    <xdr:to>
      <xdr:col>72</xdr:col>
      <xdr:colOff>203200</xdr:colOff>
      <xdr:row>88</xdr:row>
      <xdr:rowOff>40216</xdr:rowOff>
    </xdr:to>
    <xdr:cxnSp macro="">
      <xdr:nvCxnSpPr>
        <xdr:cNvPr id="257" name="直線コネクタ 256"/>
        <xdr:cNvCxnSpPr/>
      </xdr:nvCxnSpPr>
      <xdr:spPr>
        <a:xfrm>
          <a:off x="14401800" y="1510368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40216</xdr:rowOff>
    </xdr:from>
    <xdr:to>
      <xdr:col>73</xdr:col>
      <xdr:colOff>44450</xdr:colOff>
      <xdr:row>87</xdr:row>
      <xdr:rowOff>141816</xdr:rowOff>
    </xdr:to>
    <xdr:sp macro="" textlink="">
      <xdr:nvSpPr>
        <xdr:cNvPr id="258" name="フローチャート: 判断 257"/>
        <xdr:cNvSpPr/>
      </xdr:nvSpPr>
      <xdr:spPr>
        <a:xfrm>
          <a:off x="15240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151993</xdr:rowOff>
    </xdr:from>
    <xdr:ext cx="762000" cy="259045"/>
    <xdr:sp macro="" textlink="">
      <xdr:nvSpPr>
        <xdr:cNvPr id="259" name="テキスト ボックス 258"/>
        <xdr:cNvSpPr txBox="1"/>
      </xdr:nvSpPr>
      <xdr:spPr>
        <a:xfrm>
          <a:off x="14909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0</xdr:rowOff>
    </xdr:from>
    <xdr:to>
      <xdr:col>68</xdr:col>
      <xdr:colOff>152400</xdr:colOff>
      <xdr:row>88</xdr:row>
      <xdr:rowOff>16087</xdr:rowOff>
    </xdr:to>
    <xdr:cxnSp macro="">
      <xdr:nvCxnSpPr>
        <xdr:cNvPr id="260" name="直線コネクタ 259"/>
        <xdr:cNvCxnSpPr/>
      </xdr:nvCxnSpPr>
      <xdr:spPr>
        <a:xfrm>
          <a:off x="13512800" y="1508760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16087</xdr:rowOff>
    </xdr:from>
    <xdr:to>
      <xdr:col>68</xdr:col>
      <xdr:colOff>203200</xdr:colOff>
      <xdr:row>87</xdr:row>
      <xdr:rowOff>117687</xdr:rowOff>
    </xdr:to>
    <xdr:sp macro="" textlink="">
      <xdr:nvSpPr>
        <xdr:cNvPr id="261" name="フローチャート: 判断 260"/>
        <xdr:cNvSpPr/>
      </xdr:nvSpPr>
      <xdr:spPr>
        <a:xfrm>
          <a:off x="14351000" y="149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127864</xdr:rowOff>
    </xdr:from>
    <xdr:ext cx="762000" cy="259045"/>
    <xdr:sp macro="" textlink="">
      <xdr:nvSpPr>
        <xdr:cNvPr id="262" name="テキスト ボックス 261"/>
        <xdr:cNvSpPr txBox="1"/>
      </xdr:nvSpPr>
      <xdr:spPr>
        <a:xfrm>
          <a:off x="14020800" y="1470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32173</xdr:rowOff>
    </xdr:from>
    <xdr:to>
      <xdr:col>64</xdr:col>
      <xdr:colOff>152400</xdr:colOff>
      <xdr:row>87</xdr:row>
      <xdr:rowOff>133773</xdr:rowOff>
    </xdr:to>
    <xdr:sp macro="" textlink="">
      <xdr:nvSpPr>
        <xdr:cNvPr id="263" name="フローチャート: 判断 262"/>
        <xdr:cNvSpPr/>
      </xdr:nvSpPr>
      <xdr:spPr>
        <a:xfrm>
          <a:off x="13462000" y="149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143950</xdr:rowOff>
    </xdr:from>
    <xdr:ext cx="762000" cy="259045"/>
    <xdr:sp macro="" textlink="">
      <xdr:nvSpPr>
        <xdr:cNvPr id="264" name="テキスト ボックス 263"/>
        <xdr:cNvSpPr txBox="1"/>
      </xdr:nvSpPr>
      <xdr:spPr>
        <a:xfrm>
          <a:off x="13131800" y="1471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70" name="楕円 269"/>
        <xdr:cNvSpPr/>
      </xdr:nvSpPr>
      <xdr:spPr>
        <a:xfrm>
          <a:off x="16967200" y="150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60554</xdr:rowOff>
    </xdr:from>
    <xdr:ext cx="762000" cy="259045"/>
    <xdr:sp macro="" textlink="">
      <xdr:nvSpPr>
        <xdr:cNvPr id="271" name="給与水準   （国との比較）該当値テキスト"/>
        <xdr:cNvSpPr txBox="1"/>
      </xdr:nvSpPr>
      <xdr:spPr>
        <a:xfrm>
          <a:off x="17106900" y="1497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80434</xdr:rowOff>
    </xdr:from>
    <xdr:to>
      <xdr:col>77</xdr:col>
      <xdr:colOff>95250</xdr:colOff>
      <xdr:row>88</xdr:row>
      <xdr:rowOff>10584</xdr:rowOff>
    </xdr:to>
    <xdr:sp macro="" textlink="">
      <xdr:nvSpPr>
        <xdr:cNvPr id="272" name="楕円 271"/>
        <xdr:cNvSpPr/>
      </xdr:nvSpPr>
      <xdr:spPr>
        <a:xfrm>
          <a:off x="16129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166811</xdr:rowOff>
    </xdr:from>
    <xdr:ext cx="736600" cy="259045"/>
    <xdr:sp macro="" textlink="">
      <xdr:nvSpPr>
        <xdr:cNvPr id="273" name="テキスト ボックス 272"/>
        <xdr:cNvSpPr txBox="1"/>
      </xdr:nvSpPr>
      <xdr:spPr>
        <a:xfrm>
          <a:off x="15798800" y="15082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160866</xdr:rowOff>
    </xdr:from>
    <xdr:to>
      <xdr:col>73</xdr:col>
      <xdr:colOff>44450</xdr:colOff>
      <xdr:row>88</xdr:row>
      <xdr:rowOff>91016</xdr:rowOff>
    </xdr:to>
    <xdr:sp macro="" textlink="">
      <xdr:nvSpPr>
        <xdr:cNvPr id="274" name="楕円 273"/>
        <xdr:cNvSpPr/>
      </xdr:nvSpPr>
      <xdr:spPr>
        <a:xfrm>
          <a:off x="15240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75793</xdr:rowOff>
    </xdr:from>
    <xdr:ext cx="762000" cy="259045"/>
    <xdr:sp macro="" textlink="">
      <xdr:nvSpPr>
        <xdr:cNvPr id="275" name="テキスト ボックス 274"/>
        <xdr:cNvSpPr txBox="1"/>
      </xdr:nvSpPr>
      <xdr:spPr>
        <a:xfrm>
          <a:off x="14909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136737</xdr:rowOff>
    </xdr:from>
    <xdr:to>
      <xdr:col>68</xdr:col>
      <xdr:colOff>203200</xdr:colOff>
      <xdr:row>88</xdr:row>
      <xdr:rowOff>66887</xdr:rowOff>
    </xdr:to>
    <xdr:sp macro="" textlink="">
      <xdr:nvSpPr>
        <xdr:cNvPr id="276" name="楕円 275"/>
        <xdr:cNvSpPr/>
      </xdr:nvSpPr>
      <xdr:spPr>
        <a:xfrm>
          <a:off x="14351000" y="1505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51664</xdr:rowOff>
    </xdr:from>
    <xdr:ext cx="762000" cy="259045"/>
    <xdr:sp macro="" textlink="">
      <xdr:nvSpPr>
        <xdr:cNvPr id="277" name="テキスト ボックス 276"/>
        <xdr:cNvSpPr txBox="1"/>
      </xdr:nvSpPr>
      <xdr:spPr>
        <a:xfrm>
          <a:off x="14020800" y="1513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120650</xdr:rowOff>
    </xdr:from>
    <xdr:to>
      <xdr:col>64</xdr:col>
      <xdr:colOff>152400</xdr:colOff>
      <xdr:row>88</xdr:row>
      <xdr:rowOff>50800</xdr:rowOff>
    </xdr:to>
    <xdr:sp macro="" textlink="">
      <xdr:nvSpPr>
        <xdr:cNvPr id="278" name="楕円 277"/>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35577</xdr:rowOff>
    </xdr:from>
    <xdr:ext cx="762000" cy="259045"/>
    <xdr:sp macro="" textlink="">
      <xdr:nvSpPr>
        <xdr:cNvPr id="279" name="テキスト ボックス 278"/>
        <xdr:cNvSpPr txBox="1"/>
      </xdr:nvSpPr>
      <xdr:spPr>
        <a:xfrm>
          <a:off x="13131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行財政改革等により、早くから人員の削減に努めてきたため、現在は一定の人員を維持している状況にある。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人口減少に伴い、退職者の補充を最小限とし、再任用職員とのバランスを図りながら、定員管理計画に基づいた人員管理に努める。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6" name="直線コネクタ 295"/>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7" name="テキスト ボックス 296"/>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8" name="直線コネクタ 297"/>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9" name="テキスト ボックス 298"/>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0" name="直線コネクタ 299"/>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1" name="テキスト ボックス 300"/>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2" name="直線コネクタ 301"/>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3" name="テキスト ボックス 302"/>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49771</xdr:rowOff>
    </xdr:from>
    <xdr:to>
      <xdr:col>81</xdr:col>
      <xdr:colOff>44450</xdr:colOff>
      <xdr:row>67</xdr:row>
      <xdr:rowOff>99796</xdr:rowOff>
    </xdr:to>
    <xdr:cxnSp macro="">
      <xdr:nvCxnSpPr>
        <xdr:cNvPr id="306" name="直線コネクタ 305"/>
        <xdr:cNvCxnSpPr/>
      </xdr:nvCxnSpPr>
      <xdr:spPr>
        <a:xfrm flipV="1">
          <a:off x="17018000" y="10336771"/>
          <a:ext cx="0" cy="1250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71873</xdr:rowOff>
    </xdr:from>
    <xdr:ext cx="762000" cy="259045"/>
    <xdr:sp macro="" textlink="">
      <xdr:nvSpPr>
        <xdr:cNvPr id="307" name="定員管理の状況最小値テキスト"/>
        <xdr:cNvSpPr txBox="1"/>
      </xdr:nvSpPr>
      <xdr:spPr>
        <a:xfrm>
          <a:off x="17106900" y="11559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99796</xdr:rowOff>
    </xdr:from>
    <xdr:to>
      <xdr:col>81</xdr:col>
      <xdr:colOff>133350</xdr:colOff>
      <xdr:row>67</xdr:row>
      <xdr:rowOff>99796</xdr:rowOff>
    </xdr:to>
    <xdr:cxnSp macro="">
      <xdr:nvCxnSpPr>
        <xdr:cNvPr id="308" name="直線コネクタ 307"/>
        <xdr:cNvCxnSpPr/>
      </xdr:nvCxnSpPr>
      <xdr:spPr>
        <a:xfrm>
          <a:off x="16929100" y="1158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136148</xdr:rowOff>
    </xdr:from>
    <xdr:ext cx="762000" cy="259045"/>
    <xdr:sp macro="" textlink="">
      <xdr:nvSpPr>
        <xdr:cNvPr id="309" name="定員管理の状況最大値テキスト"/>
        <xdr:cNvSpPr txBox="1"/>
      </xdr:nvSpPr>
      <xdr:spPr>
        <a:xfrm>
          <a:off x="17106900" y="10080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49771</xdr:rowOff>
    </xdr:from>
    <xdr:to>
      <xdr:col>81</xdr:col>
      <xdr:colOff>133350</xdr:colOff>
      <xdr:row>60</xdr:row>
      <xdr:rowOff>49771</xdr:rowOff>
    </xdr:to>
    <xdr:cxnSp macro="">
      <xdr:nvCxnSpPr>
        <xdr:cNvPr id="310" name="直線コネクタ 309"/>
        <xdr:cNvCxnSpPr/>
      </xdr:nvCxnSpPr>
      <xdr:spPr>
        <a:xfrm>
          <a:off x="16929100" y="10336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160045</xdr:rowOff>
    </xdr:from>
    <xdr:to>
      <xdr:col>81</xdr:col>
      <xdr:colOff>44450</xdr:colOff>
      <xdr:row>61</xdr:row>
      <xdr:rowOff>12002</xdr:rowOff>
    </xdr:to>
    <xdr:cxnSp macro="">
      <xdr:nvCxnSpPr>
        <xdr:cNvPr id="311" name="直線コネクタ 310"/>
        <xdr:cNvCxnSpPr/>
      </xdr:nvCxnSpPr>
      <xdr:spPr>
        <a:xfrm>
          <a:off x="16179800" y="10447045"/>
          <a:ext cx="838200" cy="2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6875</xdr:rowOff>
    </xdr:from>
    <xdr:ext cx="762000" cy="259045"/>
    <xdr:sp macro="" textlink="">
      <xdr:nvSpPr>
        <xdr:cNvPr id="312" name="定員管理の状況平均値テキスト"/>
        <xdr:cNvSpPr txBox="1"/>
      </xdr:nvSpPr>
      <xdr:spPr>
        <a:xfrm>
          <a:off x="17106900" y="10465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34798</xdr:rowOff>
    </xdr:from>
    <xdr:to>
      <xdr:col>81</xdr:col>
      <xdr:colOff>95250</xdr:colOff>
      <xdr:row>61</xdr:row>
      <xdr:rowOff>136398</xdr:rowOff>
    </xdr:to>
    <xdr:sp macro="" textlink="">
      <xdr:nvSpPr>
        <xdr:cNvPr id="313" name="フローチャート: 判断 312"/>
        <xdr:cNvSpPr/>
      </xdr:nvSpPr>
      <xdr:spPr>
        <a:xfrm>
          <a:off x="16967200" y="104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155461</xdr:rowOff>
    </xdr:from>
    <xdr:to>
      <xdr:col>77</xdr:col>
      <xdr:colOff>44450</xdr:colOff>
      <xdr:row>60</xdr:row>
      <xdr:rowOff>160045</xdr:rowOff>
    </xdr:to>
    <xdr:cxnSp macro="">
      <xdr:nvCxnSpPr>
        <xdr:cNvPr id="314" name="直線コネクタ 313"/>
        <xdr:cNvCxnSpPr/>
      </xdr:nvCxnSpPr>
      <xdr:spPr>
        <a:xfrm>
          <a:off x="15290800" y="10442461"/>
          <a:ext cx="889000" cy="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27077</xdr:rowOff>
    </xdr:from>
    <xdr:to>
      <xdr:col>77</xdr:col>
      <xdr:colOff>95250</xdr:colOff>
      <xdr:row>61</xdr:row>
      <xdr:rowOff>128677</xdr:rowOff>
    </xdr:to>
    <xdr:sp macro="" textlink="">
      <xdr:nvSpPr>
        <xdr:cNvPr id="315" name="フローチャート: 判断 314"/>
        <xdr:cNvSpPr/>
      </xdr:nvSpPr>
      <xdr:spPr>
        <a:xfrm>
          <a:off x="16129000" y="1048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113454</xdr:rowOff>
    </xdr:from>
    <xdr:ext cx="736600" cy="259045"/>
    <xdr:sp macro="" textlink="">
      <xdr:nvSpPr>
        <xdr:cNvPr id="316" name="テキスト ボックス 315"/>
        <xdr:cNvSpPr txBox="1"/>
      </xdr:nvSpPr>
      <xdr:spPr>
        <a:xfrm>
          <a:off x="15798800" y="10571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155461</xdr:rowOff>
    </xdr:from>
    <xdr:to>
      <xdr:col>72</xdr:col>
      <xdr:colOff>203200</xdr:colOff>
      <xdr:row>61</xdr:row>
      <xdr:rowOff>6693</xdr:rowOff>
    </xdr:to>
    <xdr:cxnSp macro="">
      <xdr:nvCxnSpPr>
        <xdr:cNvPr id="317" name="直線コネクタ 316"/>
        <xdr:cNvCxnSpPr/>
      </xdr:nvCxnSpPr>
      <xdr:spPr>
        <a:xfrm flipV="1">
          <a:off x="14401800" y="10442461"/>
          <a:ext cx="889000" cy="2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17425</xdr:rowOff>
    </xdr:from>
    <xdr:to>
      <xdr:col>73</xdr:col>
      <xdr:colOff>44450</xdr:colOff>
      <xdr:row>61</xdr:row>
      <xdr:rowOff>119025</xdr:rowOff>
    </xdr:to>
    <xdr:sp macro="" textlink="">
      <xdr:nvSpPr>
        <xdr:cNvPr id="318" name="フローチャート: 判断 317"/>
        <xdr:cNvSpPr/>
      </xdr:nvSpPr>
      <xdr:spPr>
        <a:xfrm>
          <a:off x="15240000" y="1047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103802</xdr:rowOff>
    </xdr:from>
    <xdr:ext cx="762000" cy="259045"/>
    <xdr:sp macro="" textlink="">
      <xdr:nvSpPr>
        <xdr:cNvPr id="319" name="テキスト ボックス 318"/>
        <xdr:cNvSpPr txBox="1"/>
      </xdr:nvSpPr>
      <xdr:spPr>
        <a:xfrm>
          <a:off x="14909800" y="1056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1143</xdr:rowOff>
    </xdr:from>
    <xdr:to>
      <xdr:col>68</xdr:col>
      <xdr:colOff>152400</xdr:colOff>
      <xdr:row>61</xdr:row>
      <xdr:rowOff>6693</xdr:rowOff>
    </xdr:to>
    <xdr:cxnSp macro="">
      <xdr:nvCxnSpPr>
        <xdr:cNvPr id="320" name="直線コネクタ 319"/>
        <xdr:cNvCxnSpPr/>
      </xdr:nvCxnSpPr>
      <xdr:spPr>
        <a:xfrm>
          <a:off x="13512800" y="10459593"/>
          <a:ext cx="889000" cy="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7289</xdr:rowOff>
    </xdr:from>
    <xdr:to>
      <xdr:col>68</xdr:col>
      <xdr:colOff>203200</xdr:colOff>
      <xdr:row>61</xdr:row>
      <xdr:rowOff>108889</xdr:rowOff>
    </xdr:to>
    <xdr:sp macro="" textlink="">
      <xdr:nvSpPr>
        <xdr:cNvPr id="321" name="フローチャート: 判断 320"/>
        <xdr:cNvSpPr/>
      </xdr:nvSpPr>
      <xdr:spPr>
        <a:xfrm>
          <a:off x="14351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93666</xdr:rowOff>
    </xdr:from>
    <xdr:ext cx="762000" cy="259045"/>
    <xdr:sp macro="" textlink="">
      <xdr:nvSpPr>
        <xdr:cNvPr id="322" name="テキスト ボックス 321"/>
        <xdr:cNvSpPr txBox="1"/>
      </xdr:nvSpPr>
      <xdr:spPr>
        <a:xfrm>
          <a:off x="14020800" y="1055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137719</xdr:rowOff>
    </xdr:from>
    <xdr:to>
      <xdr:col>64</xdr:col>
      <xdr:colOff>152400</xdr:colOff>
      <xdr:row>61</xdr:row>
      <xdr:rowOff>67869</xdr:rowOff>
    </xdr:to>
    <xdr:sp macro="" textlink="">
      <xdr:nvSpPr>
        <xdr:cNvPr id="323" name="フローチャート: 判断 322"/>
        <xdr:cNvSpPr/>
      </xdr:nvSpPr>
      <xdr:spPr>
        <a:xfrm>
          <a:off x="13462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52646</xdr:rowOff>
    </xdr:from>
    <xdr:ext cx="762000" cy="259045"/>
    <xdr:sp macro="" textlink="">
      <xdr:nvSpPr>
        <xdr:cNvPr id="324" name="テキスト ボックス 323"/>
        <xdr:cNvSpPr txBox="1"/>
      </xdr:nvSpPr>
      <xdr:spPr>
        <a:xfrm>
          <a:off x="13131800" y="1051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132652</xdr:rowOff>
    </xdr:from>
    <xdr:to>
      <xdr:col>81</xdr:col>
      <xdr:colOff>95250</xdr:colOff>
      <xdr:row>61</xdr:row>
      <xdr:rowOff>62802</xdr:rowOff>
    </xdr:to>
    <xdr:sp macro="" textlink="">
      <xdr:nvSpPr>
        <xdr:cNvPr id="330" name="楕円 329"/>
        <xdr:cNvSpPr/>
      </xdr:nvSpPr>
      <xdr:spPr>
        <a:xfrm>
          <a:off x="16967200" y="1041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149179</xdr:rowOff>
    </xdr:from>
    <xdr:ext cx="762000" cy="259045"/>
    <xdr:sp macro="" textlink="">
      <xdr:nvSpPr>
        <xdr:cNvPr id="331" name="定員管理の状況該当値テキスト"/>
        <xdr:cNvSpPr txBox="1"/>
      </xdr:nvSpPr>
      <xdr:spPr>
        <a:xfrm>
          <a:off x="17106900" y="10264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109245</xdr:rowOff>
    </xdr:from>
    <xdr:to>
      <xdr:col>77</xdr:col>
      <xdr:colOff>95250</xdr:colOff>
      <xdr:row>61</xdr:row>
      <xdr:rowOff>39395</xdr:rowOff>
    </xdr:to>
    <xdr:sp macro="" textlink="">
      <xdr:nvSpPr>
        <xdr:cNvPr id="332" name="楕円 331"/>
        <xdr:cNvSpPr/>
      </xdr:nvSpPr>
      <xdr:spPr>
        <a:xfrm>
          <a:off x="16129000" y="103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49572</xdr:rowOff>
    </xdr:from>
    <xdr:ext cx="736600" cy="259045"/>
    <xdr:sp macro="" textlink="">
      <xdr:nvSpPr>
        <xdr:cNvPr id="333" name="テキスト ボックス 332"/>
        <xdr:cNvSpPr txBox="1"/>
      </xdr:nvSpPr>
      <xdr:spPr>
        <a:xfrm>
          <a:off x="15798800" y="10165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104661</xdr:rowOff>
    </xdr:from>
    <xdr:to>
      <xdr:col>73</xdr:col>
      <xdr:colOff>44450</xdr:colOff>
      <xdr:row>61</xdr:row>
      <xdr:rowOff>34811</xdr:rowOff>
    </xdr:to>
    <xdr:sp macro="" textlink="">
      <xdr:nvSpPr>
        <xdr:cNvPr id="334" name="楕円 333"/>
        <xdr:cNvSpPr/>
      </xdr:nvSpPr>
      <xdr:spPr>
        <a:xfrm>
          <a:off x="15240000" y="1039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44988</xdr:rowOff>
    </xdr:from>
    <xdr:ext cx="762000" cy="259045"/>
    <xdr:sp macro="" textlink="">
      <xdr:nvSpPr>
        <xdr:cNvPr id="335" name="テキスト ボックス 334"/>
        <xdr:cNvSpPr txBox="1"/>
      </xdr:nvSpPr>
      <xdr:spPr>
        <a:xfrm>
          <a:off x="14909800" y="1016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127343</xdr:rowOff>
    </xdr:from>
    <xdr:to>
      <xdr:col>68</xdr:col>
      <xdr:colOff>203200</xdr:colOff>
      <xdr:row>61</xdr:row>
      <xdr:rowOff>57493</xdr:rowOff>
    </xdr:to>
    <xdr:sp macro="" textlink="">
      <xdr:nvSpPr>
        <xdr:cNvPr id="336" name="楕円 335"/>
        <xdr:cNvSpPr/>
      </xdr:nvSpPr>
      <xdr:spPr>
        <a:xfrm>
          <a:off x="14351000" y="1041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67670</xdr:rowOff>
    </xdr:from>
    <xdr:ext cx="762000" cy="259045"/>
    <xdr:sp macro="" textlink="">
      <xdr:nvSpPr>
        <xdr:cNvPr id="337" name="テキスト ボックス 336"/>
        <xdr:cNvSpPr txBox="1"/>
      </xdr:nvSpPr>
      <xdr:spPr>
        <a:xfrm>
          <a:off x="14020800" y="1018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121793</xdr:rowOff>
    </xdr:from>
    <xdr:to>
      <xdr:col>64</xdr:col>
      <xdr:colOff>152400</xdr:colOff>
      <xdr:row>61</xdr:row>
      <xdr:rowOff>51943</xdr:rowOff>
    </xdr:to>
    <xdr:sp macro="" textlink="">
      <xdr:nvSpPr>
        <xdr:cNvPr id="338" name="楕円 337"/>
        <xdr:cNvSpPr/>
      </xdr:nvSpPr>
      <xdr:spPr>
        <a:xfrm>
          <a:off x="13462000" y="1040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62120</xdr:rowOff>
    </xdr:from>
    <xdr:ext cx="762000" cy="259045"/>
    <xdr:sp macro="" textlink="">
      <xdr:nvSpPr>
        <xdr:cNvPr id="339" name="テキスト ボックス 338"/>
        <xdr:cNvSpPr txBox="1"/>
      </xdr:nvSpPr>
      <xdr:spPr>
        <a:xfrm>
          <a:off x="13131800" y="10177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方債発行の抑制等により償還額が年々減少してきたが、近年は大型事業が多く、地方債残高は上昇している。従前より交付税算入率の大きい地方債を活用してきたことにより、実質償還額の負担が抑えられてきた経緯はあるが、今後も大型事業が予定されているため、償還が始まると比率の上昇が想定され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そのため公共施設管理計画等に沿った、適正な施設管理を図り、必要な投資を行いつつ、比率の維持抑制に努めていく。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3" name="テキスト ボックス 35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44</xdr:row>
      <xdr:rowOff>132927</xdr:rowOff>
    </xdr:to>
    <xdr:cxnSp macro="">
      <xdr:nvCxnSpPr>
        <xdr:cNvPr id="367" name="直線コネクタ 366"/>
        <xdr:cNvCxnSpPr/>
      </xdr:nvCxnSpPr>
      <xdr:spPr>
        <a:xfrm flipV="1">
          <a:off x="17018000" y="634153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105004</xdr:rowOff>
    </xdr:from>
    <xdr:ext cx="762000" cy="259045"/>
    <xdr:sp macro="" textlink="">
      <xdr:nvSpPr>
        <xdr:cNvPr id="368" name="公債費負担の状況最小値テキスト"/>
        <xdr:cNvSpPr txBox="1"/>
      </xdr:nvSpPr>
      <xdr:spPr>
        <a:xfrm>
          <a:off x="17106900" y="764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132927</xdr:rowOff>
    </xdr:from>
    <xdr:to>
      <xdr:col>81</xdr:col>
      <xdr:colOff>133350</xdr:colOff>
      <xdr:row>44</xdr:row>
      <xdr:rowOff>132927</xdr:rowOff>
    </xdr:to>
    <xdr:cxnSp macro="">
      <xdr:nvCxnSpPr>
        <xdr:cNvPr id="369" name="直線コネクタ 368"/>
        <xdr:cNvCxnSpPr/>
      </xdr:nvCxnSpPr>
      <xdr:spPr>
        <a:xfrm>
          <a:off x="16929100" y="767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0"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71" name="直線コネクタ 370"/>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6350</xdr:rowOff>
    </xdr:from>
    <xdr:to>
      <xdr:col>81</xdr:col>
      <xdr:colOff>44450</xdr:colOff>
      <xdr:row>40</xdr:row>
      <xdr:rowOff>30480</xdr:rowOff>
    </xdr:to>
    <xdr:cxnSp macro="">
      <xdr:nvCxnSpPr>
        <xdr:cNvPr id="372" name="直線コネクタ 371"/>
        <xdr:cNvCxnSpPr/>
      </xdr:nvCxnSpPr>
      <xdr:spPr>
        <a:xfrm>
          <a:off x="16179800" y="686435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112623</xdr:rowOff>
    </xdr:from>
    <xdr:ext cx="762000" cy="259045"/>
    <xdr:sp macro="" textlink="">
      <xdr:nvSpPr>
        <xdr:cNvPr id="373" name="公債費負担の状況平均値テキスト"/>
        <xdr:cNvSpPr txBox="1"/>
      </xdr:nvSpPr>
      <xdr:spPr>
        <a:xfrm>
          <a:off x="17106900" y="69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74" name="フローチャート: 判断 373"/>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169756</xdr:rowOff>
    </xdr:from>
    <xdr:to>
      <xdr:col>77</xdr:col>
      <xdr:colOff>44450</xdr:colOff>
      <xdr:row>40</xdr:row>
      <xdr:rowOff>6350</xdr:rowOff>
    </xdr:to>
    <xdr:cxnSp macro="">
      <xdr:nvCxnSpPr>
        <xdr:cNvPr id="375" name="直線コネクタ 374"/>
        <xdr:cNvCxnSpPr/>
      </xdr:nvCxnSpPr>
      <xdr:spPr>
        <a:xfrm>
          <a:off x="15290800" y="68563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100330</xdr:rowOff>
    </xdr:from>
    <xdr:to>
      <xdr:col>77</xdr:col>
      <xdr:colOff>95250</xdr:colOff>
      <xdr:row>41</xdr:row>
      <xdr:rowOff>30480</xdr:rowOff>
    </xdr:to>
    <xdr:sp macro="" textlink="">
      <xdr:nvSpPr>
        <xdr:cNvPr id="376" name="フローチャート: 判断 375"/>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15257</xdr:rowOff>
    </xdr:from>
    <xdr:ext cx="736600" cy="259045"/>
    <xdr:sp macro="" textlink="">
      <xdr:nvSpPr>
        <xdr:cNvPr id="377" name="テキスト ボックス 376"/>
        <xdr:cNvSpPr txBox="1"/>
      </xdr:nvSpPr>
      <xdr:spPr>
        <a:xfrm>
          <a:off x="15798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169756</xdr:rowOff>
    </xdr:from>
    <xdr:to>
      <xdr:col>72</xdr:col>
      <xdr:colOff>203200</xdr:colOff>
      <xdr:row>40</xdr:row>
      <xdr:rowOff>22437</xdr:rowOff>
    </xdr:to>
    <xdr:cxnSp macro="">
      <xdr:nvCxnSpPr>
        <xdr:cNvPr id="378" name="直線コネクタ 377"/>
        <xdr:cNvCxnSpPr/>
      </xdr:nvCxnSpPr>
      <xdr:spPr>
        <a:xfrm flipV="1">
          <a:off x="14401800" y="685630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124460</xdr:rowOff>
    </xdr:from>
    <xdr:to>
      <xdr:col>73</xdr:col>
      <xdr:colOff>44450</xdr:colOff>
      <xdr:row>41</xdr:row>
      <xdr:rowOff>54610</xdr:rowOff>
    </xdr:to>
    <xdr:sp macro="" textlink="">
      <xdr:nvSpPr>
        <xdr:cNvPr id="379" name="フローチャート: 判断 378"/>
        <xdr:cNvSpPr/>
      </xdr:nvSpPr>
      <xdr:spPr>
        <a:xfrm>
          <a:off x="15240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39387</xdr:rowOff>
    </xdr:from>
    <xdr:ext cx="762000" cy="259045"/>
    <xdr:sp macro="" textlink="">
      <xdr:nvSpPr>
        <xdr:cNvPr id="380" name="テキスト ボックス 379"/>
        <xdr:cNvSpPr txBox="1"/>
      </xdr:nvSpPr>
      <xdr:spPr>
        <a:xfrm>
          <a:off x="14909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22437</xdr:rowOff>
    </xdr:from>
    <xdr:to>
      <xdr:col>68</xdr:col>
      <xdr:colOff>152400</xdr:colOff>
      <xdr:row>40</xdr:row>
      <xdr:rowOff>38523</xdr:rowOff>
    </xdr:to>
    <xdr:cxnSp macro="">
      <xdr:nvCxnSpPr>
        <xdr:cNvPr id="381" name="直線コネクタ 380"/>
        <xdr:cNvCxnSpPr/>
      </xdr:nvCxnSpPr>
      <xdr:spPr>
        <a:xfrm flipV="1">
          <a:off x="13512800" y="688043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82" name="フローチャート: 判断 381"/>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83" name="テキスト ボックス 382"/>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384" name="フローチャート: 判断 383"/>
        <xdr:cNvSpPr/>
      </xdr:nvSpPr>
      <xdr:spPr>
        <a:xfrm>
          <a:off x="13462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168081</xdr:rowOff>
    </xdr:from>
    <xdr:ext cx="762000" cy="259045"/>
    <xdr:sp macro="" textlink="">
      <xdr:nvSpPr>
        <xdr:cNvPr id="385" name="テキスト ボックス 384"/>
        <xdr:cNvSpPr txBox="1"/>
      </xdr:nvSpPr>
      <xdr:spPr>
        <a:xfrm>
          <a:off x="13131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6" name="テキスト ボックス 38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7" name="テキスト ボックス 38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8" name="テキスト ボックス 38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9" name="テキスト ボックス 38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0" name="テキスト ボックス 38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91" name="楕円 390"/>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167657</xdr:rowOff>
    </xdr:from>
    <xdr:ext cx="762000" cy="259045"/>
    <xdr:sp macro="" textlink="">
      <xdr:nvSpPr>
        <xdr:cNvPr id="392" name="公債費負担の状況該当値テキスト"/>
        <xdr:cNvSpPr txBox="1"/>
      </xdr:nvSpPr>
      <xdr:spPr>
        <a:xfrm>
          <a:off x="171069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127000</xdr:rowOff>
    </xdr:from>
    <xdr:to>
      <xdr:col>77</xdr:col>
      <xdr:colOff>95250</xdr:colOff>
      <xdr:row>40</xdr:row>
      <xdr:rowOff>57150</xdr:rowOff>
    </xdr:to>
    <xdr:sp macro="" textlink="">
      <xdr:nvSpPr>
        <xdr:cNvPr id="393" name="楕円 392"/>
        <xdr:cNvSpPr/>
      </xdr:nvSpPr>
      <xdr:spPr>
        <a:xfrm>
          <a:off x="16129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67327</xdr:rowOff>
    </xdr:from>
    <xdr:ext cx="736600" cy="259045"/>
    <xdr:sp macro="" textlink="">
      <xdr:nvSpPr>
        <xdr:cNvPr id="394" name="テキスト ボックス 393"/>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118956</xdr:rowOff>
    </xdr:from>
    <xdr:to>
      <xdr:col>73</xdr:col>
      <xdr:colOff>44450</xdr:colOff>
      <xdr:row>40</xdr:row>
      <xdr:rowOff>49106</xdr:rowOff>
    </xdr:to>
    <xdr:sp macro="" textlink="">
      <xdr:nvSpPr>
        <xdr:cNvPr id="395" name="楕円 394"/>
        <xdr:cNvSpPr/>
      </xdr:nvSpPr>
      <xdr:spPr>
        <a:xfrm>
          <a:off x="15240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59283</xdr:rowOff>
    </xdr:from>
    <xdr:ext cx="762000" cy="259045"/>
    <xdr:sp macro="" textlink="">
      <xdr:nvSpPr>
        <xdr:cNvPr id="396" name="テキスト ボックス 395"/>
        <xdr:cNvSpPr txBox="1"/>
      </xdr:nvSpPr>
      <xdr:spPr>
        <a:xfrm>
          <a:off x="14909800" y="657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143087</xdr:rowOff>
    </xdr:from>
    <xdr:to>
      <xdr:col>68</xdr:col>
      <xdr:colOff>203200</xdr:colOff>
      <xdr:row>40</xdr:row>
      <xdr:rowOff>73237</xdr:rowOff>
    </xdr:to>
    <xdr:sp macro="" textlink="">
      <xdr:nvSpPr>
        <xdr:cNvPr id="397" name="楕円 396"/>
        <xdr:cNvSpPr/>
      </xdr:nvSpPr>
      <xdr:spPr>
        <a:xfrm>
          <a:off x="14351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83414</xdr:rowOff>
    </xdr:from>
    <xdr:ext cx="762000" cy="259045"/>
    <xdr:sp macro="" textlink="">
      <xdr:nvSpPr>
        <xdr:cNvPr id="398" name="テキスト ボックス 397"/>
        <xdr:cNvSpPr txBox="1"/>
      </xdr:nvSpPr>
      <xdr:spPr>
        <a:xfrm>
          <a:off x="14020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159173</xdr:rowOff>
    </xdr:from>
    <xdr:to>
      <xdr:col>64</xdr:col>
      <xdr:colOff>152400</xdr:colOff>
      <xdr:row>40</xdr:row>
      <xdr:rowOff>89323</xdr:rowOff>
    </xdr:to>
    <xdr:sp macro="" textlink="">
      <xdr:nvSpPr>
        <xdr:cNvPr id="399" name="楕円 398"/>
        <xdr:cNvSpPr/>
      </xdr:nvSpPr>
      <xdr:spPr>
        <a:xfrm>
          <a:off x="13462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99500</xdr:rowOff>
    </xdr:from>
    <xdr:ext cx="762000" cy="259045"/>
    <xdr:sp macro="" textlink="">
      <xdr:nvSpPr>
        <xdr:cNvPr id="400" name="テキスト ボックス 399"/>
        <xdr:cNvSpPr txBox="1"/>
      </xdr:nvSpPr>
      <xdr:spPr>
        <a:xfrm>
          <a:off x="13131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1" name="正方形/長方形 40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2" name="テキスト ボックス 40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3" name="テキスト ボックス 40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4" name="正方形/長方形 40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5" name="正方形/長方形 40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6" name="正方形/長方形 40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7" name="正方形/長方形 40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8" name="正方形/長方形 40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9" name="正方形/長方形 40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0" name="正方形/長方形 40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1" name="正方形/長方形 41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2" name="正方形/長方形 41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3" name="テキスト ボックス 41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町の財政規模にみあった事業展開を図っており、起債の残高については年々減少してきたが、元年度は小学校体育館の大規模改修、防災無線デジタル化など大型事業が多かったため、起債残高は増加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事業の実施にあたっては、交付税算入率の大きい地方債を活用をしているため、実質的な負担が少なく、また、将来負担額に対し基金をはじめとした充当可能な財源が上回っているため、将来負担比率は発生していな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今後も事業実施の適正化を図り、健全化の維持に努める。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4" name="テキスト ボックス 41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5" name="直線コネクタ 41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6" name="テキスト ボックス 41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7" name="直線コネクタ 41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8" name="テキスト ボックス 41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9" name="直線コネクタ 41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0" name="テキスト ボックス 41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1" name="直線コネクタ 42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2" name="テキスト ボックス 42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3" name="直線コネクタ 42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4" name="テキスト ボックス 42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5" name="直線コネクタ 42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6" name="テキスト ボックス 42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23777</xdr:rowOff>
    </xdr:to>
    <xdr:cxnSp macro="">
      <xdr:nvCxnSpPr>
        <xdr:cNvPr id="429" name="直線コネクタ 428"/>
        <xdr:cNvCxnSpPr/>
      </xdr:nvCxnSpPr>
      <xdr:spPr>
        <a:xfrm flipV="1">
          <a:off x="17018000" y="2370667"/>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167304</xdr:rowOff>
    </xdr:from>
    <xdr:ext cx="762000" cy="259045"/>
    <xdr:sp macro="" textlink="">
      <xdr:nvSpPr>
        <xdr:cNvPr id="430" name="将来負担の状況最小値テキスト"/>
        <xdr:cNvSpPr txBox="1"/>
      </xdr:nvSpPr>
      <xdr:spPr>
        <a:xfrm>
          <a:off x="17106900" y="37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23777</xdr:rowOff>
    </xdr:from>
    <xdr:to>
      <xdr:col>81</xdr:col>
      <xdr:colOff>133350</xdr:colOff>
      <xdr:row>22</xdr:row>
      <xdr:rowOff>23777</xdr:rowOff>
    </xdr:to>
    <xdr:cxnSp macro="">
      <xdr:nvCxnSpPr>
        <xdr:cNvPr id="431" name="直線コネクタ 430"/>
        <xdr:cNvCxnSpPr/>
      </xdr:nvCxnSpPr>
      <xdr:spPr>
        <a:xfrm>
          <a:off x="16929100" y="379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2"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3" name="直線コネクタ 43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4"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5" name="フローチャート: 判断 43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6" name="フローチャート: 判断 435"/>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7" name="テキスト ボックス 436"/>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8" name="フローチャート: 判断 437"/>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9" name="テキスト ボックス 438"/>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0" name="フローチャート: 判断 439"/>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1" name="テキスト ボックス 440"/>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2" name="フローチャート: 判断 441"/>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3" name="テキスト ボックス 442"/>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北海道乙部町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3,625
3,607
162.59
4,449,090
4,323,148
124,972
2,313,562
3,855,799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人件費に係る経常収支比率は、類似団体及び全国、北海道平均を下回っている状況であり、今後も適正な人員管理、集中改革プランから継続した、人件費の抑制に努めていく。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定員管理については、一定程度の目標は達成しており、大きな増減はないが、財政規模にみあった定員管理に取り組む。</a:t>
          </a:r>
          <a:endParaRPr kumimoji="0" lang="en-US" altLang="ja-JP" sz="1100" b="0" i="0" u="none" strike="noStrike" kern="0" cap="none" spc="0" normalizeH="0" baseline="0" noProof="0">
            <a:ln>
              <a:noFill/>
            </a:ln>
            <a:solidFill>
              <a:schemeClr val="dk1"/>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5080</xdr:rowOff>
    </xdr:to>
    <xdr:cxnSp macro="">
      <xdr:nvCxnSpPr>
        <xdr:cNvPr id="61" name="直線コネクタ 60"/>
        <xdr:cNvCxnSpPr/>
      </xdr:nvCxnSpPr>
      <xdr:spPr>
        <a:xfrm flipV="1">
          <a:off x="4826000" y="57277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148607</xdr:rowOff>
    </xdr:from>
    <xdr:ext cx="762000" cy="259045"/>
    <xdr:sp macro="" textlink="">
      <xdr:nvSpPr>
        <xdr:cNvPr id="62" name="人件費最小値テキスト"/>
        <xdr:cNvSpPr txBox="1"/>
      </xdr:nvSpPr>
      <xdr:spPr>
        <a:xfrm>
          <a:off x="4914900" y="700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5080</xdr:rowOff>
    </xdr:from>
    <xdr:to>
      <xdr:col>24</xdr:col>
      <xdr:colOff>114300</xdr:colOff>
      <xdr:row>41</xdr:row>
      <xdr:rowOff>5080</xdr:rowOff>
    </xdr:to>
    <xdr:cxnSp macro="">
      <xdr:nvCxnSpPr>
        <xdr:cNvPr id="63" name="直線コネクタ 62"/>
        <xdr:cNvCxnSpPr/>
      </xdr:nvCxnSpPr>
      <xdr:spPr>
        <a:xfrm>
          <a:off x="4737100" y="703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27940</xdr:rowOff>
    </xdr:from>
    <xdr:to>
      <xdr:col>24</xdr:col>
      <xdr:colOff>25400</xdr:colOff>
      <xdr:row>35</xdr:row>
      <xdr:rowOff>35560</xdr:rowOff>
    </xdr:to>
    <xdr:cxnSp macro="">
      <xdr:nvCxnSpPr>
        <xdr:cNvPr id="66" name="直線コネクタ 65"/>
        <xdr:cNvCxnSpPr/>
      </xdr:nvCxnSpPr>
      <xdr:spPr>
        <a:xfrm>
          <a:off x="3987800" y="602869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86377</xdr:rowOff>
    </xdr:from>
    <xdr:ext cx="762000" cy="259045"/>
    <xdr:sp macro="" textlink="">
      <xdr:nvSpPr>
        <xdr:cNvPr id="67" name="人件費平均値テキスト"/>
        <xdr:cNvSpPr txBox="1"/>
      </xdr:nvSpPr>
      <xdr:spPr>
        <a:xfrm>
          <a:off x="4914900" y="6087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114300</xdr:rowOff>
    </xdr:from>
    <xdr:to>
      <xdr:col>24</xdr:col>
      <xdr:colOff>76200</xdr:colOff>
      <xdr:row>36</xdr:row>
      <xdr:rowOff>44450</xdr:rowOff>
    </xdr:to>
    <xdr:sp macro="" textlink="">
      <xdr:nvSpPr>
        <xdr:cNvPr id="68" name="フローチャート: 判断 67"/>
        <xdr:cNvSpPr/>
      </xdr:nvSpPr>
      <xdr:spPr>
        <a:xfrm>
          <a:off x="47752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27940</xdr:rowOff>
    </xdr:from>
    <xdr:to>
      <xdr:col>19</xdr:col>
      <xdr:colOff>187325</xdr:colOff>
      <xdr:row>35</xdr:row>
      <xdr:rowOff>54610</xdr:rowOff>
    </xdr:to>
    <xdr:cxnSp macro="">
      <xdr:nvCxnSpPr>
        <xdr:cNvPr id="69" name="直線コネクタ 68"/>
        <xdr:cNvCxnSpPr/>
      </xdr:nvCxnSpPr>
      <xdr:spPr>
        <a:xfrm flipV="1">
          <a:off x="3098800" y="60286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118110</xdr:rowOff>
    </xdr:from>
    <xdr:to>
      <xdr:col>20</xdr:col>
      <xdr:colOff>38100</xdr:colOff>
      <xdr:row>36</xdr:row>
      <xdr:rowOff>48260</xdr:rowOff>
    </xdr:to>
    <xdr:sp macro="" textlink="">
      <xdr:nvSpPr>
        <xdr:cNvPr id="70" name="フローチャート: 判断 69"/>
        <xdr:cNvSpPr/>
      </xdr:nvSpPr>
      <xdr:spPr>
        <a:xfrm>
          <a:off x="3937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33037</xdr:rowOff>
    </xdr:from>
    <xdr:ext cx="736600" cy="259045"/>
    <xdr:sp macro="" textlink="">
      <xdr:nvSpPr>
        <xdr:cNvPr id="71" name="テキスト ボックス 70"/>
        <xdr:cNvSpPr txBox="1"/>
      </xdr:nvSpPr>
      <xdr:spPr>
        <a:xfrm>
          <a:off x="3606800" y="620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54610</xdr:rowOff>
    </xdr:from>
    <xdr:to>
      <xdr:col>15</xdr:col>
      <xdr:colOff>98425</xdr:colOff>
      <xdr:row>35</xdr:row>
      <xdr:rowOff>62230</xdr:rowOff>
    </xdr:to>
    <xdr:cxnSp macro="">
      <xdr:nvCxnSpPr>
        <xdr:cNvPr id="72" name="直線コネクタ 71"/>
        <xdr:cNvCxnSpPr/>
      </xdr:nvCxnSpPr>
      <xdr:spPr>
        <a:xfrm flipV="1">
          <a:off x="2209800" y="6055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106680</xdr:rowOff>
    </xdr:from>
    <xdr:to>
      <xdr:col>15</xdr:col>
      <xdr:colOff>149225</xdr:colOff>
      <xdr:row>36</xdr:row>
      <xdr:rowOff>36830</xdr:rowOff>
    </xdr:to>
    <xdr:sp macro="" textlink="">
      <xdr:nvSpPr>
        <xdr:cNvPr id="73" name="フローチャート: 判断 72"/>
        <xdr:cNvSpPr/>
      </xdr:nvSpPr>
      <xdr:spPr>
        <a:xfrm>
          <a:off x="3048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21607</xdr:rowOff>
    </xdr:from>
    <xdr:ext cx="762000" cy="259045"/>
    <xdr:sp macro="" textlink="">
      <xdr:nvSpPr>
        <xdr:cNvPr id="74" name="テキスト ボックス 73"/>
        <xdr:cNvSpPr txBox="1"/>
      </xdr:nvSpPr>
      <xdr:spPr>
        <a:xfrm>
          <a:off x="2717800" y="619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46990</xdr:rowOff>
    </xdr:from>
    <xdr:to>
      <xdr:col>11</xdr:col>
      <xdr:colOff>9525</xdr:colOff>
      <xdr:row>35</xdr:row>
      <xdr:rowOff>62230</xdr:rowOff>
    </xdr:to>
    <xdr:cxnSp macro="">
      <xdr:nvCxnSpPr>
        <xdr:cNvPr id="75" name="直線コネクタ 74"/>
        <xdr:cNvCxnSpPr/>
      </xdr:nvCxnSpPr>
      <xdr:spPr>
        <a:xfrm>
          <a:off x="1320800" y="6047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110490</xdr:rowOff>
    </xdr:from>
    <xdr:to>
      <xdr:col>11</xdr:col>
      <xdr:colOff>60325</xdr:colOff>
      <xdr:row>36</xdr:row>
      <xdr:rowOff>40640</xdr:rowOff>
    </xdr:to>
    <xdr:sp macro="" textlink="">
      <xdr:nvSpPr>
        <xdr:cNvPr id="76" name="フローチャート: 判断 75"/>
        <xdr:cNvSpPr/>
      </xdr:nvSpPr>
      <xdr:spPr>
        <a:xfrm>
          <a:off x="2159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25417</xdr:rowOff>
    </xdr:from>
    <xdr:ext cx="762000" cy="259045"/>
    <xdr:sp macro="" textlink="">
      <xdr:nvSpPr>
        <xdr:cNvPr id="77" name="テキスト ボックス 76"/>
        <xdr:cNvSpPr txBox="1"/>
      </xdr:nvSpPr>
      <xdr:spPr>
        <a:xfrm>
          <a:off x="1828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78" name="フローチャート: 判断 77"/>
        <xdr:cNvSpPr/>
      </xdr:nvSpPr>
      <xdr:spPr>
        <a:xfrm>
          <a:off x="1270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151147</xdr:rowOff>
    </xdr:from>
    <xdr:ext cx="762000" cy="259045"/>
    <xdr:sp macro="" textlink="">
      <xdr:nvSpPr>
        <xdr:cNvPr id="79" name="テキスト ボックス 78"/>
        <xdr:cNvSpPr txBox="1"/>
      </xdr:nvSpPr>
      <xdr:spPr>
        <a:xfrm>
          <a:off x="939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156210</xdr:rowOff>
    </xdr:from>
    <xdr:to>
      <xdr:col>24</xdr:col>
      <xdr:colOff>76200</xdr:colOff>
      <xdr:row>35</xdr:row>
      <xdr:rowOff>86360</xdr:rowOff>
    </xdr:to>
    <xdr:sp macro="" textlink="">
      <xdr:nvSpPr>
        <xdr:cNvPr id="85" name="楕円 84"/>
        <xdr:cNvSpPr/>
      </xdr:nvSpPr>
      <xdr:spPr>
        <a:xfrm>
          <a:off x="4775200" y="598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1287</xdr:rowOff>
    </xdr:from>
    <xdr:ext cx="762000" cy="259045"/>
    <xdr:sp macro="" textlink="">
      <xdr:nvSpPr>
        <xdr:cNvPr id="86" name="人件費該当値テキスト"/>
        <xdr:cNvSpPr txBox="1"/>
      </xdr:nvSpPr>
      <xdr:spPr>
        <a:xfrm>
          <a:off x="4914900" y="583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148590</xdr:rowOff>
    </xdr:from>
    <xdr:to>
      <xdr:col>20</xdr:col>
      <xdr:colOff>38100</xdr:colOff>
      <xdr:row>35</xdr:row>
      <xdr:rowOff>78740</xdr:rowOff>
    </xdr:to>
    <xdr:sp macro="" textlink="">
      <xdr:nvSpPr>
        <xdr:cNvPr id="87" name="楕円 86"/>
        <xdr:cNvSpPr/>
      </xdr:nvSpPr>
      <xdr:spPr>
        <a:xfrm>
          <a:off x="3937000" y="597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88917</xdr:rowOff>
    </xdr:from>
    <xdr:ext cx="736600" cy="259045"/>
    <xdr:sp macro="" textlink="">
      <xdr:nvSpPr>
        <xdr:cNvPr id="88" name="テキスト ボックス 87"/>
        <xdr:cNvSpPr txBox="1"/>
      </xdr:nvSpPr>
      <xdr:spPr>
        <a:xfrm>
          <a:off x="3606800" y="5746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3810</xdr:rowOff>
    </xdr:from>
    <xdr:to>
      <xdr:col>15</xdr:col>
      <xdr:colOff>149225</xdr:colOff>
      <xdr:row>35</xdr:row>
      <xdr:rowOff>105410</xdr:rowOff>
    </xdr:to>
    <xdr:sp macro="" textlink="">
      <xdr:nvSpPr>
        <xdr:cNvPr id="89" name="楕円 88"/>
        <xdr:cNvSpPr/>
      </xdr:nvSpPr>
      <xdr:spPr>
        <a:xfrm>
          <a:off x="3048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115587</xdr:rowOff>
    </xdr:from>
    <xdr:ext cx="762000" cy="259045"/>
    <xdr:sp macro="" textlink="">
      <xdr:nvSpPr>
        <xdr:cNvPr id="90" name="テキスト ボックス 89"/>
        <xdr:cNvSpPr txBox="1"/>
      </xdr:nvSpPr>
      <xdr:spPr>
        <a:xfrm>
          <a:off x="2717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11430</xdr:rowOff>
    </xdr:from>
    <xdr:to>
      <xdr:col>11</xdr:col>
      <xdr:colOff>60325</xdr:colOff>
      <xdr:row>35</xdr:row>
      <xdr:rowOff>113030</xdr:rowOff>
    </xdr:to>
    <xdr:sp macro="" textlink="">
      <xdr:nvSpPr>
        <xdr:cNvPr id="91" name="楕円 90"/>
        <xdr:cNvSpPr/>
      </xdr:nvSpPr>
      <xdr:spPr>
        <a:xfrm>
          <a:off x="2159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123207</xdr:rowOff>
    </xdr:from>
    <xdr:ext cx="762000" cy="259045"/>
    <xdr:sp macro="" textlink="">
      <xdr:nvSpPr>
        <xdr:cNvPr id="92" name="テキスト ボックス 91"/>
        <xdr:cNvSpPr txBox="1"/>
      </xdr:nvSpPr>
      <xdr:spPr>
        <a:xfrm>
          <a:off x="1828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167640</xdr:rowOff>
    </xdr:from>
    <xdr:to>
      <xdr:col>6</xdr:col>
      <xdr:colOff>171450</xdr:colOff>
      <xdr:row>35</xdr:row>
      <xdr:rowOff>97790</xdr:rowOff>
    </xdr:to>
    <xdr:sp macro="" textlink="">
      <xdr:nvSpPr>
        <xdr:cNvPr id="93" name="楕円 92"/>
        <xdr:cNvSpPr/>
      </xdr:nvSpPr>
      <xdr:spPr>
        <a:xfrm>
          <a:off x="1270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107967</xdr:rowOff>
    </xdr:from>
    <xdr:ext cx="762000" cy="259045"/>
    <xdr:sp macro="" textlink="">
      <xdr:nvSpPr>
        <xdr:cNvPr id="94" name="テキスト ボックス 93"/>
        <xdr:cNvSpPr txBox="1"/>
      </xdr:nvSpPr>
      <xdr:spPr>
        <a:xfrm>
          <a:off x="939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物件費に係る経常収支比率については、類似団体平均を大幅に下回っている。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行財政改革等により、以前から経費の節減を図っており、今後においても抑制に努めていく。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163576</xdr:rowOff>
    </xdr:from>
    <xdr:to>
      <xdr:col>82</xdr:col>
      <xdr:colOff>107950</xdr:colOff>
      <xdr:row>21</xdr:row>
      <xdr:rowOff>88138</xdr:rowOff>
    </xdr:to>
    <xdr:cxnSp macro="">
      <xdr:nvCxnSpPr>
        <xdr:cNvPr id="119" name="直線コネクタ 118"/>
        <xdr:cNvCxnSpPr/>
      </xdr:nvCxnSpPr>
      <xdr:spPr>
        <a:xfrm flipV="1">
          <a:off x="16510000" y="2563876"/>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78503</xdr:rowOff>
    </xdr:from>
    <xdr:ext cx="762000" cy="259045"/>
    <xdr:sp macro="" textlink="">
      <xdr:nvSpPr>
        <xdr:cNvPr id="122" name="物件費最大値テキスト"/>
        <xdr:cNvSpPr txBox="1"/>
      </xdr:nvSpPr>
      <xdr:spPr>
        <a:xfrm>
          <a:off x="16598900" y="230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163576</xdr:rowOff>
    </xdr:from>
    <xdr:to>
      <xdr:col>82</xdr:col>
      <xdr:colOff>196850</xdr:colOff>
      <xdr:row>14</xdr:row>
      <xdr:rowOff>163576</xdr:rowOff>
    </xdr:to>
    <xdr:cxnSp macro="">
      <xdr:nvCxnSpPr>
        <xdr:cNvPr id="123" name="直線コネクタ 122"/>
        <xdr:cNvCxnSpPr/>
      </xdr:nvCxnSpPr>
      <xdr:spPr>
        <a:xfrm>
          <a:off x="16421100" y="256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163576</xdr:rowOff>
    </xdr:from>
    <xdr:to>
      <xdr:col>82</xdr:col>
      <xdr:colOff>107950</xdr:colOff>
      <xdr:row>14</xdr:row>
      <xdr:rowOff>168148</xdr:rowOff>
    </xdr:to>
    <xdr:cxnSp macro="">
      <xdr:nvCxnSpPr>
        <xdr:cNvPr id="124" name="直線コネクタ 123"/>
        <xdr:cNvCxnSpPr/>
      </xdr:nvCxnSpPr>
      <xdr:spPr>
        <a:xfrm flipV="1">
          <a:off x="15671800" y="25638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36847</xdr:rowOff>
    </xdr:from>
    <xdr:ext cx="762000" cy="259045"/>
    <xdr:sp macro="" textlink="">
      <xdr:nvSpPr>
        <xdr:cNvPr id="125" name="物件費平均値テキスト"/>
        <xdr:cNvSpPr txBox="1"/>
      </xdr:nvSpPr>
      <xdr:spPr>
        <a:xfrm>
          <a:off x="16598900" y="295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6" name="フローチャート: 判断 125"/>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163576</xdr:rowOff>
    </xdr:from>
    <xdr:to>
      <xdr:col>78</xdr:col>
      <xdr:colOff>69850</xdr:colOff>
      <xdr:row>14</xdr:row>
      <xdr:rowOff>168148</xdr:rowOff>
    </xdr:to>
    <xdr:cxnSp macro="">
      <xdr:nvCxnSpPr>
        <xdr:cNvPr id="127" name="直線コネクタ 126"/>
        <xdr:cNvCxnSpPr/>
      </xdr:nvCxnSpPr>
      <xdr:spPr>
        <a:xfrm>
          <a:off x="14782800" y="25638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73914</xdr:rowOff>
    </xdr:from>
    <xdr:to>
      <xdr:col>78</xdr:col>
      <xdr:colOff>120650</xdr:colOff>
      <xdr:row>18</xdr:row>
      <xdr:rowOff>4064</xdr:rowOff>
    </xdr:to>
    <xdr:sp macro="" textlink="">
      <xdr:nvSpPr>
        <xdr:cNvPr id="128" name="フローチャート: 判断 127"/>
        <xdr:cNvSpPr/>
      </xdr:nvSpPr>
      <xdr:spPr>
        <a:xfrm>
          <a:off x="15621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160291</xdr:rowOff>
    </xdr:from>
    <xdr:ext cx="736600" cy="259045"/>
    <xdr:sp macro="" textlink="">
      <xdr:nvSpPr>
        <xdr:cNvPr id="129" name="テキスト ボックス 128"/>
        <xdr:cNvSpPr txBox="1"/>
      </xdr:nvSpPr>
      <xdr:spPr>
        <a:xfrm>
          <a:off x="15290800" y="3074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163576</xdr:rowOff>
    </xdr:from>
    <xdr:to>
      <xdr:col>73</xdr:col>
      <xdr:colOff>180975</xdr:colOff>
      <xdr:row>14</xdr:row>
      <xdr:rowOff>168148</xdr:rowOff>
    </xdr:to>
    <xdr:cxnSp macro="">
      <xdr:nvCxnSpPr>
        <xdr:cNvPr id="130" name="直線コネクタ 129"/>
        <xdr:cNvCxnSpPr/>
      </xdr:nvCxnSpPr>
      <xdr:spPr>
        <a:xfrm flipV="1">
          <a:off x="13893800" y="25638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31" name="フローチャート: 判断 130"/>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32" name="テキスト ボックス 131"/>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168148</xdr:rowOff>
    </xdr:from>
    <xdr:to>
      <xdr:col>69</xdr:col>
      <xdr:colOff>92075</xdr:colOff>
      <xdr:row>15</xdr:row>
      <xdr:rowOff>14986</xdr:rowOff>
    </xdr:to>
    <xdr:cxnSp macro="">
      <xdr:nvCxnSpPr>
        <xdr:cNvPr id="133" name="直線コネクタ 132"/>
        <xdr:cNvCxnSpPr/>
      </xdr:nvCxnSpPr>
      <xdr:spPr>
        <a:xfrm flipV="1">
          <a:off x="13004800" y="25684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135636</xdr:rowOff>
    </xdr:from>
    <xdr:to>
      <xdr:col>69</xdr:col>
      <xdr:colOff>142875</xdr:colOff>
      <xdr:row>17</xdr:row>
      <xdr:rowOff>65786</xdr:rowOff>
    </xdr:to>
    <xdr:sp macro="" textlink="">
      <xdr:nvSpPr>
        <xdr:cNvPr id="134" name="フローチャート: 判断 133"/>
        <xdr:cNvSpPr/>
      </xdr:nvSpPr>
      <xdr:spPr>
        <a:xfrm>
          <a:off x="13843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50563</xdr:rowOff>
    </xdr:from>
    <xdr:ext cx="762000" cy="259045"/>
    <xdr:sp macro="" textlink="">
      <xdr:nvSpPr>
        <xdr:cNvPr id="135" name="テキスト ボックス 134"/>
        <xdr:cNvSpPr txBox="1"/>
      </xdr:nvSpPr>
      <xdr:spPr>
        <a:xfrm>
          <a:off x="13512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36" name="フローチャート: 判断 135"/>
        <xdr:cNvSpPr/>
      </xdr:nvSpPr>
      <xdr:spPr>
        <a:xfrm>
          <a:off x="12954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9415</xdr:rowOff>
    </xdr:from>
    <xdr:ext cx="762000" cy="259045"/>
    <xdr:sp macro="" textlink="">
      <xdr:nvSpPr>
        <xdr:cNvPr id="137" name="テキスト ボックス 136"/>
        <xdr:cNvSpPr txBox="1"/>
      </xdr:nvSpPr>
      <xdr:spPr>
        <a:xfrm>
          <a:off x="12623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112776</xdr:rowOff>
    </xdr:from>
    <xdr:to>
      <xdr:col>82</xdr:col>
      <xdr:colOff>158750</xdr:colOff>
      <xdr:row>15</xdr:row>
      <xdr:rowOff>42926</xdr:rowOff>
    </xdr:to>
    <xdr:sp macro="" textlink="">
      <xdr:nvSpPr>
        <xdr:cNvPr id="143" name="楕円 142"/>
        <xdr:cNvSpPr/>
      </xdr:nvSpPr>
      <xdr:spPr>
        <a:xfrm>
          <a:off x="16459200" y="251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21353</xdr:rowOff>
    </xdr:from>
    <xdr:ext cx="762000" cy="259045"/>
    <xdr:sp macro="" textlink="">
      <xdr:nvSpPr>
        <xdr:cNvPr id="144" name="物件費該当値テキスト"/>
        <xdr:cNvSpPr txBox="1"/>
      </xdr:nvSpPr>
      <xdr:spPr>
        <a:xfrm>
          <a:off x="16598900" y="242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117348</xdr:rowOff>
    </xdr:from>
    <xdr:to>
      <xdr:col>78</xdr:col>
      <xdr:colOff>120650</xdr:colOff>
      <xdr:row>15</xdr:row>
      <xdr:rowOff>47498</xdr:rowOff>
    </xdr:to>
    <xdr:sp macro="" textlink="">
      <xdr:nvSpPr>
        <xdr:cNvPr id="145" name="楕円 144"/>
        <xdr:cNvSpPr/>
      </xdr:nvSpPr>
      <xdr:spPr>
        <a:xfrm>
          <a:off x="15621000" y="251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57675</xdr:rowOff>
    </xdr:from>
    <xdr:ext cx="736600" cy="259045"/>
    <xdr:sp macro="" textlink="">
      <xdr:nvSpPr>
        <xdr:cNvPr id="146" name="テキスト ボックス 145"/>
        <xdr:cNvSpPr txBox="1"/>
      </xdr:nvSpPr>
      <xdr:spPr>
        <a:xfrm>
          <a:off x="15290800" y="2286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112776</xdr:rowOff>
    </xdr:from>
    <xdr:to>
      <xdr:col>74</xdr:col>
      <xdr:colOff>31750</xdr:colOff>
      <xdr:row>15</xdr:row>
      <xdr:rowOff>42926</xdr:rowOff>
    </xdr:to>
    <xdr:sp macro="" textlink="">
      <xdr:nvSpPr>
        <xdr:cNvPr id="147" name="楕円 146"/>
        <xdr:cNvSpPr/>
      </xdr:nvSpPr>
      <xdr:spPr>
        <a:xfrm>
          <a:off x="14732000" y="251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53103</xdr:rowOff>
    </xdr:from>
    <xdr:ext cx="762000" cy="259045"/>
    <xdr:sp macro="" textlink="">
      <xdr:nvSpPr>
        <xdr:cNvPr id="148" name="テキスト ボックス 147"/>
        <xdr:cNvSpPr txBox="1"/>
      </xdr:nvSpPr>
      <xdr:spPr>
        <a:xfrm>
          <a:off x="14401800" y="228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117348</xdr:rowOff>
    </xdr:from>
    <xdr:to>
      <xdr:col>69</xdr:col>
      <xdr:colOff>142875</xdr:colOff>
      <xdr:row>15</xdr:row>
      <xdr:rowOff>47498</xdr:rowOff>
    </xdr:to>
    <xdr:sp macro="" textlink="">
      <xdr:nvSpPr>
        <xdr:cNvPr id="149" name="楕円 148"/>
        <xdr:cNvSpPr/>
      </xdr:nvSpPr>
      <xdr:spPr>
        <a:xfrm>
          <a:off x="13843000" y="251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57675</xdr:rowOff>
    </xdr:from>
    <xdr:ext cx="762000" cy="259045"/>
    <xdr:sp macro="" textlink="">
      <xdr:nvSpPr>
        <xdr:cNvPr id="150" name="テキスト ボックス 149"/>
        <xdr:cNvSpPr txBox="1"/>
      </xdr:nvSpPr>
      <xdr:spPr>
        <a:xfrm>
          <a:off x="13512800" y="228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135636</xdr:rowOff>
    </xdr:from>
    <xdr:to>
      <xdr:col>65</xdr:col>
      <xdr:colOff>53975</xdr:colOff>
      <xdr:row>15</xdr:row>
      <xdr:rowOff>65786</xdr:rowOff>
    </xdr:to>
    <xdr:sp macro="" textlink="">
      <xdr:nvSpPr>
        <xdr:cNvPr id="151" name="楕円 150"/>
        <xdr:cNvSpPr/>
      </xdr:nvSpPr>
      <xdr:spPr>
        <a:xfrm>
          <a:off x="12954000" y="253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75963</xdr:rowOff>
    </xdr:from>
    <xdr:ext cx="762000" cy="259045"/>
    <xdr:sp macro="" textlink="">
      <xdr:nvSpPr>
        <xdr:cNvPr id="152" name="テキスト ボックス 151"/>
        <xdr:cNvSpPr txBox="1"/>
      </xdr:nvSpPr>
      <xdr:spPr>
        <a:xfrm>
          <a:off x="12623800" y="2304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扶助費に係る経常収支比率については、類似団体平均を上回っており、自立支援給付や保護措置費等の地方負担が主な内容となっている。人口減少とともに、給付も減少傾向ではあるが、比率は例年と同程度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少子化対策等として、こども医療費の拡充給付なども実施しており、地域事情を考慮した中、適正な扶助費支給に努めていく。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60</xdr:row>
      <xdr:rowOff>159657</xdr:rowOff>
    </xdr:to>
    <xdr:cxnSp macro="">
      <xdr:nvCxnSpPr>
        <xdr:cNvPr id="181" name="直線コネクタ 180"/>
        <xdr:cNvCxnSpPr/>
      </xdr:nvCxnSpPr>
      <xdr:spPr>
        <a:xfrm flipV="1">
          <a:off x="4826000" y="9124043"/>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2"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3" name="直線コネクタ 182"/>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4"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5" name="直線コネクタ 184"/>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151493</xdr:rowOff>
    </xdr:from>
    <xdr:to>
      <xdr:col>24</xdr:col>
      <xdr:colOff>25400</xdr:colOff>
      <xdr:row>55</xdr:row>
      <xdr:rowOff>167822</xdr:rowOff>
    </xdr:to>
    <xdr:cxnSp macro="">
      <xdr:nvCxnSpPr>
        <xdr:cNvPr id="186" name="直線コネクタ 185"/>
        <xdr:cNvCxnSpPr/>
      </xdr:nvCxnSpPr>
      <xdr:spPr>
        <a:xfrm>
          <a:off x="3987800" y="95812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84562</xdr:rowOff>
    </xdr:from>
    <xdr:ext cx="762000" cy="259045"/>
    <xdr:sp macro="" textlink="">
      <xdr:nvSpPr>
        <xdr:cNvPr id="187" name="扶助費平均値テキスト"/>
        <xdr:cNvSpPr txBox="1"/>
      </xdr:nvSpPr>
      <xdr:spPr>
        <a:xfrm>
          <a:off x="4914900" y="934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188" name="フローチャート: 判断 187"/>
        <xdr:cNvSpPr/>
      </xdr:nvSpPr>
      <xdr:spPr>
        <a:xfrm>
          <a:off x="4775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151493</xdr:rowOff>
    </xdr:from>
    <xdr:to>
      <xdr:col>19</xdr:col>
      <xdr:colOff>187325</xdr:colOff>
      <xdr:row>56</xdr:row>
      <xdr:rowOff>12700</xdr:rowOff>
    </xdr:to>
    <xdr:cxnSp macro="">
      <xdr:nvCxnSpPr>
        <xdr:cNvPr id="189" name="直線コネクタ 188"/>
        <xdr:cNvCxnSpPr/>
      </xdr:nvCxnSpPr>
      <xdr:spPr>
        <a:xfrm flipV="1">
          <a:off x="3098800" y="9581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0" name="フローチャート: 判断 189"/>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163484</xdr:rowOff>
    </xdr:from>
    <xdr:ext cx="736600" cy="259045"/>
    <xdr:sp macro="" textlink="">
      <xdr:nvSpPr>
        <xdr:cNvPr id="191" name="テキスト ボックス 190"/>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45357</xdr:rowOff>
    </xdr:to>
    <xdr:cxnSp macro="">
      <xdr:nvCxnSpPr>
        <xdr:cNvPr id="192" name="直線コネクタ 191"/>
        <xdr:cNvCxnSpPr/>
      </xdr:nvCxnSpPr>
      <xdr:spPr>
        <a:xfrm flipV="1">
          <a:off x="2209800" y="9613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3" name="フローチャート: 判断 192"/>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163484</xdr:rowOff>
    </xdr:from>
    <xdr:ext cx="762000" cy="259045"/>
    <xdr:sp macro="" textlink="">
      <xdr:nvSpPr>
        <xdr:cNvPr id="194" name="テキスト ボックス 193"/>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45357</xdr:rowOff>
    </xdr:from>
    <xdr:to>
      <xdr:col>11</xdr:col>
      <xdr:colOff>9525</xdr:colOff>
      <xdr:row>56</xdr:row>
      <xdr:rowOff>61685</xdr:rowOff>
    </xdr:to>
    <xdr:cxnSp macro="">
      <xdr:nvCxnSpPr>
        <xdr:cNvPr id="195" name="直線コネクタ 194"/>
        <xdr:cNvCxnSpPr/>
      </xdr:nvCxnSpPr>
      <xdr:spPr>
        <a:xfrm flipV="1">
          <a:off x="1320800" y="96465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51707</xdr:rowOff>
    </xdr:from>
    <xdr:to>
      <xdr:col>11</xdr:col>
      <xdr:colOff>60325</xdr:colOff>
      <xdr:row>55</xdr:row>
      <xdr:rowOff>153307</xdr:rowOff>
    </xdr:to>
    <xdr:sp macro="" textlink="">
      <xdr:nvSpPr>
        <xdr:cNvPr id="196" name="フローチャート: 判断 195"/>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163484</xdr:rowOff>
    </xdr:from>
    <xdr:ext cx="762000" cy="259045"/>
    <xdr:sp macro="" textlink="">
      <xdr:nvSpPr>
        <xdr:cNvPr id="197" name="テキスト ボックス 196"/>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198" name="フローチャート: 判断 197"/>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163484</xdr:rowOff>
    </xdr:from>
    <xdr:ext cx="762000" cy="259045"/>
    <xdr:sp macro="" textlink="">
      <xdr:nvSpPr>
        <xdr:cNvPr id="199" name="テキスト ボックス 198"/>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117022</xdr:rowOff>
    </xdr:from>
    <xdr:to>
      <xdr:col>24</xdr:col>
      <xdr:colOff>76200</xdr:colOff>
      <xdr:row>56</xdr:row>
      <xdr:rowOff>47172</xdr:rowOff>
    </xdr:to>
    <xdr:sp macro="" textlink="">
      <xdr:nvSpPr>
        <xdr:cNvPr id="205" name="楕円 204"/>
        <xdr:cNvSpPr/>
      </xdr:nvSpPr>
      <xdr:spPr>
        <a:xfrm>
          <a:off x="47752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89099</xdr:rowOff>
    </xdr:from>
    <xdr:ext cx="762000" cy="259045"/>
    <xdr:sp macro="" textlink="">
      <xdr:nvSpPr>
        <xdr:cNvPr id="206" name="扶助費該当値テキスト"/>
        <xdr:cNvSpPr txBox="1"/>
      </xdr:nvSpPr>
      <xdr:spPr>
        <a:xfrm>
          <a:off x="49149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100693</xdr:rowOff>
    </xdr:from>
    <xdr:to>
      <xdr:col>20</xdr:col>
      <xdr:colOff>38100</xdr:colOff>
      <xdr:row>56</xdr:row>
      <xdr:rowOff>30843</xdr:rowOff>
    </xdr:to>
    <xdr:sp macro="" textlink="">
      <xdr:nvSpPr>
        <xdr:cNvPr id="207" name="楕円 206"/>
        <xdr:cNvSpPr/>
      </xdr:nvSpPr>
      <xdr:spPr>
        <a:xfrm>
          <a:off x="3937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15620</xdr:rowOff>
    </xdr:from>
    <xdr:ext cx="736600" cy="259045"/>
    <xdr:sp macro="" textlink="">
      <xdr:nvSpPr>
        <xdr:cNvPr id="208" name="テキスト ボックス 207"/>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09" name="楕円 208"/>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10" name="テキスト ボックス 209"/>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166007</xdr:rowOff>
    </xdr:from>
    <xdr:to>
      <xdr:col>11</xdr:col>
      <xdr:colOff>60325</xdr:colOff>
      <xdr:row>56</xdr:row>
      <xdr:rowOff>96157</xdr:rowOff>
    </xdr:to>
    <xdr:sp macro="" textlink="">
      <xdr:nvSpPr>
        <xdr:cNvPr id="211" name="楕円 210"/>
        <xdr:cNvSpPr/>
      </xdr:nvSpPr>
      <xdr:spPr>
        <a:xfrm>
          <a:off x="2159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80934</xdr:rowOff>
    </xdr:from>
    <xdr:ext cx="762000" cy="259045"/>
    <xdr:sp macro="" textlink="">
      <xdr:nvSpPr>
        <xdr:cNvPr id="212" name="テキスト ボックス 211"/>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10885</xdr:rowOff>
    </xdr:from>
    <xdr:to>
      <xdr:col>6</xdr:col>
      <xdr:colOff>171450</xdr:colOff>
      <xdr:row>56</xdr:row>
      <xdr:rowOff>112485</xdr:rowOff>
    </xdr:to>
    <xdr:sp macro="" textlink="">
      <xdr:nvSpPr>
        <xdr:cNvPr id="213" name="楕円 212"/>
        <xdr:cNvSpPr/>
      </xdr:nvSpPr>
      <xdr:spPr>
        <a:xfrm>
          <a:off x="1270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97262</xdr:rowOff>
    </xdr:from>
    <xdr:ext cx="762000" cy="259045"/>
    <xdr:sp macro="" textlink="">
      <xdr:nvSpPr>
        <xdr:cNvPr id="214" name="テキスト ボックス 213"/>
        <xdr:cNvSpPr txBox="1"/>
      </xdr:nvSpPr>
      <xdr:spPr>
        <a:xfrm>
          <a:off x="939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その他については、維持補修経費や国保、介護特別会計への繰出金、後期高齢者の医療給付費となっているが、類似団体平均を下回っている状況にある。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元年度については、後期高齢者医療給付が上昇したものの、除雪等の維持補修費が大きく減少したため前年度より減少した。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59</xdr:row>
      <xdr:rowOff>156718</xdr:rowOff>
    </xdr:to>
    <xdr:cxnSp macro="">
      <xdr:nvCxnSpPr>
        <xdr:cNvPr id="239" name="直線コネクタ 238"/>
        <xdr:cNvCxnSpPr/>
      </xdr:nvCxnSpPr>
      <xdr:spPr>
        <a:xfrm flipV="1">
          <a:off x="16510000" y="9271000"/>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128795</xdr:rowOff>
    </xdr:from>
    <xdr:ext cx="762000" cy="259045"/>
    <xdr:sp macro="" textlink="">
      <xdr:nvSpPr>
        <xdr:cNvPr id="240" name="その他最小値テキスト"/>
        <xdr:cNvSpPr txBox="1"/>
      </xdr:nvSpPr>
      <xdr:spPr>
        <a:xfrm>
          <a:off x="16598900" y="10244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156718</xdr:rowOff>
    </xdr:from>
    <xdr:to>
      <xdr:col>82</xdr:col>
      <xdr:colOff>196850</xdr:colOff>
      <xdr:row>59</xdr:row>
      <xdr:rowOff>156718</xdr:rowOff>
    </xdr:to>
    <xdr:cxnSp macro="">
      <xdr:nvCxnSpPr>
        <xdr:cNvPr id="241" name="直線コネクタ 240"/>
        <xdr:cNvCxnSpPr/>
      </xdr:nvCxnSpPr>
      <xdr:spPr>
        <a:xfrm>
          <a:off x="16421100" y="10272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165862</xdr:rowOff>
    </xdr:from>
    <xdr:to>
      <xdr:col>82</xdr:col>
      <xdr:colOff>107950</xdr:colOff>
      <xdr:row>56</xdr:row>
      <xdr:rowOff>30988</xdr:rowOff>
    </xdr:to>
    <xdr:cxnSp macro="">
      <xdr:nvCxnSpPr>
        <xdr:cNvPr id="244" name="直線コネクタ 243"/>
        <xdr:cNvCxnSpPr/>
      </xdr:nvCxnSpPr>
      <xdr:spPr>
        <a:xfrm flipV="1">
          <a:off x="15671800" y="959561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71137</xdr:rowOff>
    </xdr:from>
    <xdr:ext cx="762000" cy="259045"/>
    <xdr:sp macro="" textlink="">
      <xdr:nvSpPr>
        <xdr:cNvPr id="245" name="その他平均値テキスト"/>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6" name="フローチャート: 判断 245"/>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152146</xdr:rowOff>
    </xdr:from>
    <xdr:to>
      <xdr:col>78</xdr:col>
      <xdr:colOff>69850</xdr:colOff>
      <xdr:row>56</xdr:row>
      <xdr:rowOff>30988</xdr:rowOff>
    </xdr:to>
    <xdr:cxnSp macro="">
      <xdr:nvCxnSpPr>
        <xdr:cNvPr id="247" name="直線コネクタ 246"/>
        <xdr:cNvCxnSpPr/>
      </xdr:nvCxnSpPr>
      <xdr:spPr>
        <a:xfrm>
          <a:off x="14782800" y="95818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94488</xdr:rowOff>
    </xdr:from>
    <xdr:to>
      <xdr:col>78</xdr:col>
      <xdr:colOff>120650</xdr:colOff>
      <xdr:row>57</xdr:row>
      <xdr:rowOff>24638</xdr:rowOff>
    </xdr:to>
    <xdr:sp macro="" textlink="">
      <xdr:nvSpPr>
        <xdr:cNvPr id="248" name="フローチャート: 判断 247"/>
        <xdr:cNvSpPr/>
      </xdr:nvSpPr>
      <xdr:spPr>
        <a:xfrm>
          <a:off x="15621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9415</xdr:rowOff>
    </xdr:from>
    <xdr:ext cx="736600" cy="259045"/>
    <xdr:sp macro="" textlink="">
      <xdr:nvSpPr>
        <xdr:cNvPr id="249" name="テキスト ボックス 248"/>
        <xdr:cNvSpPr txBox="1"/>
      </xdr:nvSpPr>
      <xdr:spPr>
        <a:xfrm>
          <a:off x="15290800" y="9782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106426</xdr:rowOff>
    </xdr:from>
    <xdr:to>
      <xdr:col>73</xdr:col>
      <xdr:colOff>180975</xdr:colOff>
      <xdr:row>55</xdr:row>
      <xdr:rowOff>152146</xdr:rowOff>
    </xdr:to>
    <xdr:cxnSp macro="">
      <xdr:nvCxnSpPr>
        <xdr:cNvPr id="250" name="直線コネクタ 249"/>
        <xdr:cNvCxnSpPr/>
      </xdr:nvCxnSpPr>
      <xdr:spPr>
        <a:xfrm>
          <a:off x="13893800" y="95361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112776</xdr:rowOff>
    </xdr:from>
    <xdr:to>
      <xdr:col>74</xdr:col>
      <xdr:colOff>31750</xdr:colOff>
      <xdr:row>57</xdr:row>
      <xdr:rowOff>42926</xdr:rowOff>
    </xdr:to>
    <xdr:sp macro="" textlink="">
      <xdr:nvSpPr>
        <xdr:cNvPr id="251" name="フローチャート: 判断 250"/>
        <xdr:cNvSpPr/>
      </xdr:nvSpPr>
      <xdr:spPr>
        <a:xfrm>
          <a:off x="14732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27703</xdr:rowOff>
    </xdr:from>
    <xdr:ext cx="762000" cy="259045"/>
    <xdr:sp macro="" textlink="">
      <xdr:nvSpPr>
        <xdr:cNvPr id="252" name="テキスト ボックス 251"/>
        <xdr:cNvSpPr txBox="1"/>
      </xdr:nvSpPr>
      <xdr:spPr>
        <a:xfrm>
          <a:off x="14401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106426</xdr:rowOff>
    </xdr:from>
    <xdr:to>
      <xdr:col>69</xdr:col>
      <xdr:colOff>92075</xdr:colOff>
      <xdr:row>55</xdr:row>
      <xdr:rowOff>133858</xdr:rowOff>
    </xdr:to>
    <xdr:cxnSp macro="">
      <xdr:nvCxnSpPr>
        <xdr:cNvPr id="253" name="直線コネクタ 252"/>
        <xdr:cNvCxnSpPr/>
      </xdr:nvCxnSpPr>
      <xdr:spPr>
        <a:xfrm flipV="1">
          <a:off x="13004800" y="95361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85344</xdr:rowOff>
    </xdr:from>
    <xdr:to>
      <xdr:col>69</xdr:col>
      <xdr:colOff>142875</xdr:colOff>
      <xdr:row>57</xdr:row>
      <xdr:rowOff>15494</xdr:rowOff>
    </xdr:to>
    <xdr:sp macro="" textlink="">
      <xdr:nvSpPr>
        <xdr:cNvPr id="254" name="フローチャート: 判断 253"/>
        <xdr:cNvSpPr/>
      </xdr:nvSpPr>
      <xdr:spPr>
        <a:xfrm>
          <a:off x="13843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271</xdr:rowOff>
    </xdr:from>
    <xdr:ext cx="762000" cy="259045"/>
    <xdr:sp macro="" textlink="">
      <xdr:nvSpPr>
        <xdr:cNvPr id="255" name="テキスト ボックス 254"/>
        <xdr:cNvSpPr txBox="1"/>
      </xdr:nvSpPr>
      <xdr:spPr>
        <a:xfrm>
          <a:off x="13512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108204</xdr:rowOff>
    </xdr:from>
    <xdr:to>
      <xdr:col>65</xdr:col>
      <xdr:colOff>53975</xdr:colOff>
      <xdr:row>57</xdr:row>
      <xdr:rowOff>38354</xdr:rowOff>
    </xdr:to>
    <xdr:sp macro="" textlink="">
      <xdr:nvSpPr>
        <xdr:cNvPr id="256" name="フローチャート: 判断 255"/>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23131</xdr:rowOff>
    </xdr:from>
    <xdr:ext cx="762000" cy="259045"/>
    <xdr:sp macro="" textlink="">
      <xdr:nvSpPr>
        <xdr:cNvPr id="257" name="テキスト ボックス 256"/>
        <xdr:cNvSpPr txBox="1"/>
      </xdr:nvSpPr>
      <xdr:spPr>
        <a:xfrm>
          <a:off x="12623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115062</xdr:rowOff>
    </xdr:from>
    <xdr:to>
      <xdr:col>82</xdr:col>
      <xdr:colOff>158750</xdr:colOff>
      <xdr:row>56</xdr:row>
      <xdr:rowOff>45212</xdr:rowOff>
    </xdr:to>
    <xdr:sp macro="" textlink="">
      <xdr:nvSpPr>
        <xdr:cNvPr id="263" name="楕円 262"/>
        <xdr:cNvSpPr/>
      </xdr:nvSpPr>
      <xdr:spPr>
        <a:xfrm>
          <a:off x="164592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131589</xdr:rowOff>
    </xdr:from>
    <xdr:ext cx="762000" cy="259045"/>
    <xdr:sp macro="" textlink="">
      <xdr:nvSpPr>
        <xdr:cNvPr id="264" name="その他該当値テキスト"/>
        <xdr:cNvSpPr txBox="1"/>
      </xdr:nvSpPr>
      <xdr:spPr>
        <a:xfrm>
          <a:off x="16598900" y="9389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151638</xdr:rowOff>
    </xdr:from>
    <xdr:to>
      <xdr:col>78</xdr:col>
      <xdr:colOff>120650</xdr:colOff>
      <xdr:row>56</xdr:row>
      <xdr:rowOff>81788</xdr:rowOff>
    </xdr:to>
    <xdr:sp macro="" textlink="">
      <xdr:nvSpPr>
        <xdr:cNvPr id="265" name="楕円 264"/>
        <xdr:cNvSpPr/>
      </xdr:nvSpPr>
      <xdr:spPr>
        <a:xfrm>
          <a:off x="15621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91965</xdr:rowOff>
    </xdr:from>
    <xdr:ext cx="736600" cy="259045"/>
    <xdr:sp macro="" textlink="">
      <xdr:nvSpPr>
        <xdr:cNvPr id="266" name="テキスト ボックス 265"/>
        <xdr:cNvSpPr txBox="1"/>
      </xdr:nvSpPr>
      <xdr:spPr>
        <a:xfrm>
          <a:off x="15290800" y="9350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101346</xdr:rowOff>
    </xdr:from>
    <xdr:to>
      <xdr:col>74</xdr:col>
      <xdr:colOff>31750</xdr:colOff>
      <xdr:row>56</xdr:row>
      <xdr:rowOff>31496</xdr:rowOff>
    </xdr:to>
    <xdr:sp macro="" textlink="">
      <xdr:nvSpPr>
        <xdr:cNvPr id="267" name="楕円 266"/>
        <xdr:cNvSpPr/>
      </xdr:nvSpPr>
      <xdr:spPr>
        <a:xfrm>
          <a:off x="147320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41673</xdr:rowOff>
    </xdr:from>
    <xdr:ext cx="762000" cy="259045"/>
    <xdr:sp macro="" textlink="">
      <xdr:nvSpPr>
        <xdr:cNvPr id="268" name="テキスト ボックス 267"/>
        <xdr:cNvSpPr txBox="1"/>
      </xdr:nvSpPr>
      <xdr:spPr>
        <a:xfrm>
          <a:off x="14401800" y="929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55626</xdr:rowOff>
    </xdr:from>
    <xdr:to>
      <xdr:col>69</xdr:col>
      <xdr:colOff>142875</xdr:colOff>
      <xdr:row>55</xdr:row>
      <xdr:rowOff>157226</xdr:rowOff>
    </xdr:to>
    <xdr:sp macro="" textlink="">
      <xdr:nvSpPr>
        <xdr:cNvPr id="269" name="楕円 268"/>
        <xdr:cNvSpPr/>
      </xdr:nvSpPr>
      <xdr:spPr>
        <a:xfrm>
          <a:off x="13843000" y="948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167403</xdr:rowOff>
    </xdr:from>
    <xdr:ext cx="762000" cy="259045"/>
    <xdr:sp macro="" textlink="">
      <xdr:nvSpPr>
        <xdr:cNvPr id="270" name="テキスト ボックス 269"/>
        <xdr:cNvSpPr txBox="1"/>
      </xdr:nvSpPr>
      <xdr:spPr>
        <a:xfrm>
          <a:off x="13512800" y="925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83058</xdr:rowOff>
    </xdr:from>
    <xdr:to>
      <xdr:col>65</xdr:col>
      <xdr:colOff>53975</xdr:colOff>
      <xdr:row>56</xdr:row>
      <xdr:rowOff>13208</xdr:rowOff>
    </xdr:to>
    <xdr:sp macro="" textlink="">
      <xdr:nvSpPr>
        <xdr:cNvPr id="271" name="楕円 270"/>
        <xdr:cNvSpPr/>
      </xdr:nvSpPr>
      <xdr:spPr>
        <a:xfrm>
          <a:off x="12954000" y="951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23385</xdr:rowOff>
    </xdr:from>
    <xdr:ext cx="762000" cy="259045"/>
    <xdr:sp macro="" textlink="">
      <xdr:nvSpPr>
        <xdr:cNvPr id="272" name="テキスト ボックス 271"/>
        <xdr:cNvSpPr txBox="1"/>
      </xdr:nvSpPr>
      <xdr:spPr>
        <a:xfrm>
          <a:off x="12623800" y="928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補助費等に係る経常収支比率は、類似団体平均を下回っている状況にある。国保病院や一部事務組合（消防、衛生処理組合）への負担が大きな割合を占めており、施設や設備の維持、改修に伴い近年は増加傾向に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6" name="テキスト ボックス 295"/>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5842</xdr:rowOff>
    </xdr:to>
    <xdr:cxnSp macro="">
      <xdr:nvCxnSpPr>
        <xdr:cNvPr id="298" name="直線コネクタ 297"/>
        <xdr:cNvCxnSpPr/>
      </xdr:nvCxnSpPr>
      <xdr:spPr>
        <a:xfrm flipV="1">
          <a:off x="16510000" y="559968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299"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0" name="直線コネクタ 299"/>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1" name="補助費等最大値テキスト"/>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2" name="直線コネクタ 301"/>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83566</xdr:rowOff>
    </xdr:from>
    <xdr:to>
      <xdr:col>82</xdr:col>
      <xdr:colOff>107950</xdr:colOff>
      <xdr:row>35</xdr:row>
      <xdr:rowOff>138430</xdr:rowOff>
    </xdr:to>
    <xdr:cxnSp macro="">
      <xdr:nvCxnSpPr>
        <xdr:cNvPr id="303" name="直線コネクタ 302"/>
        <xdr:cNvCxnSpPr/>
      </xdr:nvCxnSpPr>
      <xdr:spPr>
        <a:xfrm>
          <a:off x="15671800" y="608431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4" name="補助費等平均値テキスト"/>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5" name="フローチャート: 判断 304"/>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56134</xdr:rowOff>
    </xdr:from>
    <xdr:to>
      <xdr:col>78</xdr:col>
      <xdr:colOff>69850</xdr:colOff>
      <xdr:row>35</xdr:row>
      <xdr:rowOff>83566</xdr:rowOff>
    </xdr:to>
    <xdr:cxnSp macro="">
      <xdr:nvCxnSpPr>
        <xdr:cNvPr id="306" name="直線コネクタ 305"/>
        <xdr:cNvCxnSpPr/>
      </xdr:nvCxnSpPr>
      <xdr:spPr>
        <a:xfrm>
          <a:off x="14782800" y="60568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7" name="フローチャート: 判断 306"/>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08" name="テキスト ボックス 307"/>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145288</xdr:rowOff>
    </xdr:from>
    <xdr:to>
      <xdr:col>73</xdr:col>
      <xdr:colOff>180975</xdr:colOff>
      <xdr:row>35</xdr:row>
      <xdr:rowOff>56134</xdr:rowOff>
    </xdr:to>
    <xdr:cxnSp macro="">
      <xdr:nvCxnSpPr>
        <xdr:cNvPr id="309" name="直線コネクタ 308"/>
        <xdr:cNvCxnSpPr/>
      </xdr:nvCxnSpPr>
      <xdr:spPr>
        <a:xfrm>
          <a:off x="13893800" y="597458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0" name="フローチャート: 判断 309"/>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11" name="テキスト ボックス 310"/>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117856</xdr:rowOff>
    </xdr:from>
    <xdr:to>
      <xdr:col>69</xdr:col>
      <xdr:colOff>92075</xdr:colOff>
      <xdr:row>34</xdr:row>
      <xdr:rowOff>145288</xdr:rowOff>
    </xdr:to>
    <xdr:cxnSp macro="">
      <xdr:nvCxnSpPr>
        <xdr:cNvPr id="312" name="直線コネクタ 311"/>
        <xdr:cNvCxnSpPr/>
      </xdr:nvCxnSpPr>
      <xdr:spPr>
        <a:xfrm>
          <a:off x="13004800" y="59471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4" name="テキスト ボックス 313"/>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5" name="フローチャート: 判断 314"/>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16" name="テキスト ボックス 315"/>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87630</xdr:rowOff>
    </xdr:from>
    <xdr:to>
      <xdr:col>82</xdr:col>
      <xdr:colOff>158750</xdr:colOff>
      <xdr:row>36</xdr:row>
      <xdr:rowOff>17780</xdr:rowOff>
    </xdr:to>
    <xdr:sp macro="" textlink="">
      <xdr:nvSpPr>
        <xdr:cNvPr id="322" name="楕円 321"/>
        <xdr:cNvSpPr/>
      </xdr:nvSpPr>
      <xdr:spPr>
        <a:xfrm>
          <a:off x="16459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104157</xdr:rowOff>
    </xdr:from>
    <xdr:ext cx="762000" cy="259045"/>
    <xdr:sp macro="" textlink="">
      <xdr:nvSpPr>
        <xdr:cNvPr id="323" name="補助費等該当値テキスト"/>
        <xdr:cNvSpPr txBox="1"/>
      </xdr:nvSpPr>
      <xdr:spPr>
        <a:xfrm>
          <a:off x="16598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32766</xdr:rowOff>
    </xdr:from>
    <xdr:to>
      <xdr:col>78</xdr:col>
      <xdr:colOff>120650</xdr:colOff>
      <xdr:row>35</xdr:row>
      <xdr:rowOff>134366</xdr:rowOff>
    </xdr:to>
    <xdr:sp macro="" textlink="">
      <xdr:nvSpPr>
        <xdr:cNvPr id="324" name="楕円 323"/>
        <xdr:cNvSpPr/>
      </xdr:nvSpPr>
      <xdr:spPr>
        <a:xfrm>
          <a:off x="15621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144543</xdr:rowOff>
    </xdr:from>
    <xdr:ext cx="736600" cy="259045"/>
    <xdr:sp macro="" textlink="">
      <xdr:nvSpPr>
        <xdr:cNvPr id="325" name="テキスト ボックス 324"/>
        <xdr:cNvSpPr txBox="1"/>
      </xdr:nvSpPr>
      <xdr:spPr>
        <a:xfrm>
          <a:off x="15290800" y="5802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5334</xdr:rowOff>
    </xdr:from>
    <xdr:to>
      <xdr:col>74</xdr:col>
      <xdr:colOff>31750</xdr:colOff>
      <xdr:row>35</xdr:row>
      <xdr:rowOff>106934</xdr:rowOff>
    </xdr:to>
    <xdr:sp macro="" textlink="">
      <xdr:nvSpPr>
        <xdr:cNvPr id="326" name="楕円 325"/>
        <xdr:cNvSpPr/>
      </xdr:nvSpPr>
      <xdr:spPr>
        <a:xfrm>
          <a:off x="14732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117111</xdr:rowOff>
    </xdr:from>
    <xdr:ext cx="762000" cy="259045"/>
    <xdr:sp macro="" textlink="">
      <xdr:nvSpPr>
        <xdr:cNvPr id="327" name="テキスト ボックス 326"/>
        <xdr:cNvSpPr txBox="1"/>
      </xdr:nvSpPr>
      <xdr:spPr>
        <a:xfrm>
          <a:off x="14401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94488</xdr:rowOff>
    </xdr:from>
    <xdr:to>
      <xdr:col>69</xdr:col>
      <xdr:colOff>142875</xdr:colOff>
      <xdr:row>35</xdr:row>
      <xdr:rowOff>24638</xdr:rowOff>
    </xdr:to>
    <xdr:sp macro="" textlink="">
      <xdr:nvSpPr>
        <xdr:cNvPr id="328" name="楕円 327"/>
        <xdr:cNvSpPr/>
      </xdr:nvSpPr>
      <xdr:spPr>
        <a:xfrm>
          <a:off x="13843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34815</xdr:rowOff>
    </xdr:from>
    <xdr:ext cx="762000" cy="259045"/>
    <xdr:sp macro="" textlink="">
      <xdr:nvSpPr>
        <xdr:cNvPr id="329" name="テキスト ボックス 328"/>
        <xdr:cNvSpPr txBox="1"/>
      </xdr:nvSpPr>
      <xdr:spPr>
        <a:xfrm>
          <a:off x="13512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67056</xdr:rowOff>
    </xdr:from>
    <xdr:to>
      <xdr:col>65</xdr:col>
      <xdr:colOff>53975</xdr:colOff>
      <xdr:row>34</xdr:row>
      <xdr:rowOff>168656</xdr:rowOff>
    </xdr:to>
    <xdr:sp macro="" textlink="">
      <xdr:nvSpPr>
        <xdr:cNvPr id="330" name="楕円 329"/>
        <xdr:cNvSpPr/>
      </xdr:nvSpPr>
      <xdr:spPr>
        <a:xfrm>
          <a:off x="12954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7383</xdr:rowOff>
    </xdr:from>
    <xdr:ext cx="762000" cy="259045"/>
    <xdr:sp macro="" textlink="">
      <xdr:nvSpPr>
        <xdr:cNvPr id="331" name="テキスト ボックス 330"/>
        <xdr:cNvSpPr txBox="1"/>
      </xdr:nvSpPr>
      <xdr:spPr>
        <a:xfrm>
          <a:off x="12623800" y="56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後年度負担軽減のため、近年は計画的な繰上償還を実施しており、公債費に対する経常収支比率は類似団体平均を上回っているが、実質公債費の構成要素である実質償還額では低い水準となっている。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この要因としては、交付税算入率の大きい地方債を優先的に活用してきたためであり、今後も同様な事業展開を図り、抑制を図っていく。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54611</xdr:rowOff>
    </xdr:to>
    <xdr:cxnSp macro="">
      <xdr:nvCxnSpPr>
        <xdr:cNvPr id="358" name="直線コネクタ 357"/>
        <xdr:cNvCxnSpPr/>
      </xdr:nvCxnSpPr>
      <xdr:spPr>
        <a:xfrm flipV="1">
          <a:off x="4826000" y="12509500"/>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59" name="公債費最小値テキスト"/>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0" name="直線コネクタ 359"/>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115570</xdr:rowOff>
    </xdr:from>
    <xdr:to>
      <xdr:col>24</xdr:col>
      <xdr:colOff>25400</xdr:colOff>
      <xdr:row>77</xdr:row>
      <xdr:rowOff>115570</xdr:rowOff>
    </xdr:to>
    <xdr:cxnSp macro="">
      <xdr:nvCxnSpPr>
        <xdr:cNvPr id="363" name="直線コネクタ 362"/>
        <xdr:cNvCxnSpPr/>
      </xdr:nvCxnSpPr>
      <xdr:spPr>
        <a:xfrm>
          <a:off x="3987800" y="13317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64" name="公債費平均値テキスト"/>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5" name="フローチャート: 判断 364"/>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115570</xdr:rowOff>
    </xdr:from>
    <xdr:to>
      <xdr:col>19</xdr:col>
      <xdr:colOff>187325</xdr:colOff>
      <xdr:row>77</xdr:row>
      <xdr:rowOff>119380</xdr:rowOff>
    </xdr:to>
    <xdr:cxnSp macro="">
      <xdr:nvCxnSpPr>
        <xdr:cNvPr id="366" name="直線コネクタ 365"/>
        <xdr:cNvCxnSpPr/>
      </xdr:nvCxnSpPr>
      <xdr:spPr>
        <a:xfrm flipV="1">
          <a:off x="3098800" y="133172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xdr:rowOff>
    </xdr:from>
    <xdr:to>
      <xdr:col>20</xdr:col>
      <xdr:colOff>38100</xdr:colOff>
      <xdr:row>76</xdr:row>
      <xdr:rowOff>113030</xdr:rowOff>
    </xdr:to>
    <xdr:sp macro="" textlink="">
      <xdr:nvSpPr>
        <xdr:cNvPr id="367" name="フローチャート: 判断 366"/>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123207</xdr:rowOff>
    </xdr:from>
    <xdr:ext cx="736600" cy="259045"/>
    <xdr:sp macro="" textlink="">
      <xdr:nvSpPr>
        <xdr:cNvPr id="368" name="テキスト ボックス 367"/>
        <xdr:cNvSpPr txBox="1"/>
      </xdr:nvSpPr>
      <xdr:spPr>
        <a:xfrm>
          <a:off x="3606800" y="1281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107950</xdr:rowOff>
    </xdr:from>
    <xdr:to>
      <xdr:col>15</xdr:col>
      <xdr:colOff>98425</xdr:colOff>
      <xdr:row>77</xdr:row>
      <xdr:rowOff>119380</xdr:rowOff>
    </xdr:to>
    <xdr:cxnSp macro="">
      <xdr:nvCxnSpPr>
        <xdr:cNvPr id="369" name="直線コネクタ 368"/>
        <xdr:cNvCxnSpPr/>
      </xdr:nvCxnSpPr>
      <xdr:spPr>
        <a:xfrm>
          <a:off x="2209800" y="133096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0" name="フローチャート: 判断 369"/>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71" name="テキスト ボックス 370"/>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88900</xdr:rowOff>
    </xdr:from>
    <xdr:to>
      <xdr:col>11</xdr:col>
      <xdr:colOff>9525</xdr:colOff>
      <xdr:row>77</xdr:row>
      <xdr:rowOff>107950</xdr:rowOff>
    </xdr:to>
    <xdr:cxnSp macro="">
      <xdr:nvCxnSpPr>
        <xdr:cNvPr id="372" name="直線コネクタ 371"/>
        <xdr:cNvCxnSpPr/>
      </xdr:nvCxnSpPr>
      <xdr:spPr>
        <a:xfrm>
          <a:off x="1320800" y="13290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41911</xdr:rowOff>
    </xdr:from>
    <xdr:to>
      <xdr:col>11</xdr:col>
      <xdr:colOff>60325</xdr:colOff>
      <xdr:row>76</xdr:row>
      <xdr:rowOff>143511</xdr:rowOff>
    </xdr:to>
    <xdr:sp macro="" textlink="">
      <xdr:nvSpPr>
        <xdr:cNvPr id="373" name="フローチャート: 判断 372"/>
        <xdr:cNvSpPr/>
      </xdr:nvSpPr>
      <xdr:spPr>
        <a:xfrm>
          <a:off x="2159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153687</xdr:rowOff>
    </xdr:from>
    <xdr:ext cx="762000" cy="259045"/>
    <xdr:sp macro="" textlink="">
      <xdr:nvSpPr>
        <xdr:cNvPr id="374" name="テキスト ボックス 373"/>
        <xdr:cNvSpPr txBox="1"/>
      </xdr:nvSpPr>
      <xdr:spPr>
        <a:xfrm>
          <a:off x="1828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57150</xdr:rowOff>
    </xdr:from>
    <xdr:to>
      <xdr:col>6</xdr:col>
      <xdr:colOff>171450</xdr:colOff>
      <xdr:row>76</xdr:row>
      <xdr:rowOff>158750</xdr:rowOff>
    </xdr:to>
    <xdr:sp macro="" textlink="">
      <xdr:nvSpPr>
        <xdr:cNvPr id="375" name="フローチャート: 判断 374"/>
        <xdr:cNvSpPr/>
      </xdr:nvSpPr>
      <xdr:spPr>
        <a:xfrm>
          <a:off x="1270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168927</xdr:rowOff>
    </xdr:from>
    <xdr:ext cx="762000" cy="259045"/>
    <xdr:sp macro="" textlink="">
      <xdr:nvSpPr>
        <xdr:cNvPr id="376" name="テキスト ボックス 375"/>
        <xdr:cNvSpPr txBox="1"/>
      </xdr:nvSpPr>
      <xdr:spPr>
        <a:xfrm>
          <a:off x="939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82" name="楕円 381"/>
        <xdr:cNvSpPr/>
      </xdr:nvSpPr>
      <xdr:spPr>
        <a:xfrm>
          <a:off x="4775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36847</xdr:rowOff>
    </xdr:from>
    <xdr:ext cx="762000" cy="259045"/>
    <xdr:sp macro="" textlink="">
      <xdr:nvSpPr>
        <xdr:cNvPr id="383" name="公債費該当値テキスト"/>
        <xdr:cNvSpPr txBox="1"/>
      </xdr:nvSpPr>
      <xdr:spPr>
        <a:xfrm>
          <a:off x="4914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64770</xdr:rowOff>
    </xdr:from>
    <xdr:to>
      <xdr:col>20</xdr:col>
      <xdr:colOff>38100</xdr:colOff>
      <xdr:row>77</xdr:row>
      <xdr:rowOff>166370</xdr:rowOff>
    </xdr:to>
    <xdr:sp macro="" textlink="">
      <xdr:nvSpPr>
        <xdr:cNvPr id="384" name="楕円 383"/>
        <xdr:cNvSpPr/>
      </xdr:nvSpPr>
      <xdr:spPr>
        <a:xfrm>
          <a:off x="3937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85" name="テキスト ボックス 384"/>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68580</xdr:rowOff>
    </xdr:from>
    <xdr:to>
      <xdr:col>15</xdr:col>
      <xdr:colOff>149225</xdr:colOff>
      <xdr:row>77</xdr:row>
      <xdr:rowOff>170180</xdr:rowOff>
    </xdr:to>
    <xdr:sp macro="" textlink="">
      <xdr:nvSpPr>
        <xdr:cNvPr id="386" name="楕円 385"/>
        <xdr:cNvSpPr/>
      </xdr:nvSpPr>
      <xdr:spPr>
        <a:xfrm>
          <a:off x="3048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154957</xdr:rowOff>
    </xdr:from>
    <xdr:ext cx="762000" cy="259045"/>
    <xdr:sp macro="" textlink="">
      <xdr:nvSpPr>
        <xdr:cNvPr id="387" name="テキスト ボックス 386"/>
        <xdr:cNvSpPr txBox="1"/>
      </xdr:nvSpPr>
      <xdr:spPr>
        <a:xfrm>
          <a:off x="2717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57150</xdr:rowOff>
    </xdr:from>
    <xdr:to>
      <xdr:col>11</xdr:col>
      <xdr:colOff>60325</xdr:colOff>
      <xdr:row>77</xdr:row>
      <xdr:rowOff>158750</xdr:rowOff>
    </xdr:to>
    <xdr:sp macro="" textlink="">
      <xdr:nvSpPr>
        <xdr:cNvPr id="388" name="楕円 387"/>
        <xdr:cNvSpPr/>
      </xdr:nvSpPr>
      <xdr:spPr>
        <a:xfrm>
          <a:off x="2159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143527</xdr:rowOff>
    </xdr:from>
    <xdr:ext cx="762000" cy="259045"/>
    <xdr:sp macro="" textlink="">
      <xdr:nvSpPr>
        <xdr:cNvPr id="389" name="テキスト ボックス 388"/>
        <xdr:cNvSpPr txBox="1"/>
      </xdr:nvSpPr>
      <xdr:spPr>
        <a:xfrm>
          <a:off x="1828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38100</xdr:rowOff>
    </xdr:from>
    <xdr:to>
      <xdr:col>6</xdr:col>
      <xdr:colOff>171450</xdr:colOff>
      <xdr:row>77</xdr:row>
      <xdr:rowOff>139700</xdr:rowOff>
    </xdr:to>
    <xdr:sp macro="" textlink="">
      <xdr:nvSpPr>
        <xdr:cNvPr id="390" name="楕円 389"/>
        <xdr:cNvSpPr/>
      </xdr:nvSpPr>
      <xdr:spPr>
        <a:xfrm>
          <a:off x="1270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124477</xdr:rowOff>
    </xdr:from>
    <xdr:ext cx="762000" cy="259045"/>
    <xdr:sp macro="" textlink="">
      <xdr:nvSpPr>
        <xdr:cNvPr id="391" name="テキスト ボックス 390"/>
        <xdr:cNvSpPr txBox="1"/>
      </xdr:nvSpPr>
      <xdr:spPr>
        <a:xfrm>
          <a:off x="9398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公債費以外に係る経常収支比率は、類似団体平均を大きく下回っており、人件費、物件費等それぞれ、早くから行財政改革に取り組んできた積み重ねであり、今後も、同様に健全な財政運営を図っていく。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45357</xdr:rowOff>
    </xdr:from>
    <xdr:to>
      <xdr:col>82</xdr:col>
      <xdr:colOff>107950</xdr:colOff>
      <xdr:row>81</xdr:row>
      <xdr:rowOff>14332</xdr:rowOff>
    </xdr:to>
    <xdr:cxnSp macro="">
      <xdr:nvCxnSpPr>
        <xdr:cNvPr id="421" name="直線コネクタ 420"/>
        <xdr:cNvCxnSpPr/>
      </xdr:nvCxnSpPr>
      <xdr:spPr>
        <a:xfrm flipV="1">
          <a:off x="16510000" y="12732657"/>
          <a:ext cx="0" cy="1169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157859</xdr:rowOff>
    </xdr:from>
    <xdr:ext cx="762000" cy="259045"/>
    <xdr:sp macro="" textlink="">
      <xdr:nvSpPr>
        <xdr:cNvPr id="422" name="公債費以外最小値テキスト"/>
        <xdr:cNvSpPr txBox="1"/>
      </xdr:nvSpPr>
      <xdr:spPr>
        <a:xfrm>
          <a:off x="16598900" y="13873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14332</xdr:rowOff>
    </xdr:from>
    <xdr:to>
      <xdr:col>82</xdr:col>
      <xdr:colOff>196850</xdr:colOff>
      <xdr:row>81</xdr:row>
      <xdr:rowOff>14332</xdr:rowOff>
    </xdr:to>
    <xdr:cxnSp macro="">
      <xdr:nvCxnSpPr>
        <xdr:cNvPr id="423" name="直線コネクタ 422"/>
        <xdr:cNvCxnSpPr/>
      </xdr:nvCxnSpPr>
      <xdr:spPr>
        <a:xfrm>
          <a:off x="16421100" y="13901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131734</xdr:rowOff>
    </xdr:from>
    <xdr:ext cx="762000" cy="259045"/>
    <xdr:sp macro="" textlink="">
      <xdr:nvSpPr>
        <xdr:cNvPr id="424" name="公債費以外最大値テキスト"/>
        <xdr:cNvSpPr txBox="1"/>
      </xdr:nvSpPr>
      <xdr:spPr>
        <a:xfrm>
          <a:off x="16598900" y="1247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45357</xdr:rowOff>
    </xdr:from>
    <xdr:to>
      <xdr:col>82</xdr:col>
      <xdr:colOff>196850</xdr:colOff>
      <xdr:row>74</xdr:row>
      <xdr:rowOff>45357</xdr:rowOff>
    </xdr:to>
    <xdr:cxnSp macro="">
      <xdr:nvCxnSpPr>
        <xdr:cNvPr id="425" name="直線コネクタ 424"/>
        <xdr:cNvCxnSpPr/>
      </xdr:nvCxnSpPr>
      <xdr:spPr>
        <a:xfrm>
          <a:off x="16421100" y="12732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45357</xdr:rowOff>
    </xdr:from>
    <xdr:to>
      <xdr:col>82</xdr:col>
      <xdr:colOff>107950</xdr:colOff>
      <xdr:row>74</xdr:row>
      <xdr:rowOff>45357</xdr:rowOff>
    </xdr:to>
    <xdr:cxnSp macro="">
      <xdr:nvCxnSpPr>
        <xdr:cNvPr id="426" name="直線コネクタ 425"/>
        <xdr:cNvCxnSpPr/>
      </xdr:nvCxnSpPr>
      <xdr:spPr>
        <a:xfrm>
          <a:off x="15671800" y="12732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92364</xdr:rowOff>
    </xdr:from>
    <xdr:ext cx="762000" cy="259045"/>
    <xdr:sp macro="" textlink="">
      <xdr:nvSpPr>
        <xdr:cNvPr id="427" name="公債費以外平均値テキスト"/>
        <xdr:cNvSpPr txBox="1"/>
      </xdr:nvSpPr>
      <xdr:spPr>
        <a:xfrm>
          <a:off x="16598900" y="13294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120287</xdr:rowOff>
    </xdr:from>
    <xdr:to>
      <xdr:col>82</xdr:col>
      <xdr:colOff>158750</xdr:colOff>
      <xdr:row>78</xdr:row>
      <xdr:rowOff>50437</xdr:rowOff>
    </xdr:to>
    <xdr:sp macro="" textlink="">
      <xdr:nvSpPr>
        <xdr:cNvPr id="428" name="フローチャート: 判断 427"/>
        <xdr:cNvSpPr/>
      </xdr:nvSpPr>
      <xdr:spPr>
        <a:xfrm>
          <a:off x="16459200" y="1332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25763</xdr:rowOff>
    </xdr:from>
    <xdr:to>
      <xdr:col>78</xdr:col>
      <xdr:colOff>69850</xdr:colOff>
      <xdr:row>74</xdr:row>
      <xdr:rowOff>45357</xdr:rowOff>
    </xdr:to>
    <xdr:cxnSp macro="">
      <xdr:nvCxnSpPr>
        <xdr:cNvPr id="429" name="直線コネクタ 428"/>
        <xdr:cNvCxnSpPr/>
      </xdr:nvCxnSpPr>
      <xdr:spPr>
        <a:xfrm>
          <a:off x="14782800" y="1271306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117021</xdr:rowOff>
    </xdr:from>
    <xdr:to>
      <xdr:col>78</xdr:col>
      <xdr:colOff>120650</xdr:colOff>
      <xdr:row>78</xdr:row>
      <xdr:rowOff>47171</xdr:rowOff>
    </xdr:to>
    <xdr:sp macro="" textlink="">
      <xdr:nvSpPr>
        <xdr:cNvPr id="430" name="フローチャート: 判断 429"/>
        <xdr:cNvSpPr/>
      </xdr:nvSpPr>
      <xdr:spPr>
        <a:xfrm>
          <a:off x="15621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31948</xdr:rowOff>
    </xdr:from>
    <xdr:ext cx="736600" cy="259045"/>
    <xdr:sp macro="" textlink="">
      <xdr:nvSpPr>
        <xdr:cNvPr id="431" name="テキスト ボックス 430"/>
        <xdr:cNvSpPr txBox="1"/>
      </xdr:nvSpPr>
      <xdr:spPr>
        <a:xfrm>
          <a:off x="15290800" y="1340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151493</xdr:rowOff>
    </xdr:from>
    <xdr:to>
      <xdr:col>73</xdr:col>
      <xdr:colOff>180975</xdr:colOff>
      <xdr:row>74</xdr:row>
      <xdr:rowOff>25763</xdr:rowOff>
    </xdr:to>
    <xdr:cxnSp macro="">
      <xdr:nvCxnSpPr>
        <xdr:cNvPr id="432" name="直線コネクタ 431"/>
        <xdr:cNvCxnSpPr/>
      </xdr:nvCxnSpPr>
      <xdr:spPr>
        <a:xfrm>
          <a:off x="13893800" y="1266734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103958</xdr:rowOff>
    </xdr:from>
    <xdr:to>
      <xdr:col>74</xdr:col>
      <xdr:colOff>31750</xdr:colOff>
      <xdr:row>78</xdr:row>
      <xdr:rowOff>34108</xdr:rowOff>
    </xdr:to>
    <xdr:sp macro="" textlink="">
      <xdr:nvSpPr>
        <xdr:cNvPr id="433" name="フローチャート: 判断 432"/>
        <xdr:cNvSpPr/>
      </xdr:nvSpPr>
      <xdr:spPr>
        <a:xfrm>
          <a:off x="14732000" y="1330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18885</xdr:rowOff>
    </xdr:from>
    <xdr:ext cx="762000" cy="259045"/>
    <xdr:sp macro="" textlink="">
      <xdr:nvSpPr>
        <xdr:cNvPr id="434" name="テキスト ボックス 433"/>
        <xdr:cNvSpPr txBox="1"/>
      </xdr:nvSpPr>
      <xdr:spPr>
        <a:xfrm>
          <a:off x="14401800" y="133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151493</xdr:rowOff>
    </xdr:from>
    <xdr:to>
      <xdr:col>69</xdr:col>
      <xdr:colOff>92075</xdr:colOff>
      <xdr:row>73</xdr:row>
      <xdr:rowOff>164556</xdr:rowOff>
    </xdr:to>
    <xdr:cxnSp macro="">
      <xdr:nvCxnSpPr>
        <xdr:cNvPr id="435" name="直線コネクタ 434"/>
        <xdr:cNvCxnSpPr/>
      </xdr:nvCxnSpPr>
      <xdr:spPr>
        <a:xfrm flipV="1">
          <a:off x="13004800" y="1266734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25581</xdr:rowOff>
    </xdr:from>
    <xdr:to>
      <xdr:col>69</xdr:col>
      <xdr:colOff>142875</xdr:colOff>
      <xdr:row>77</xdr:row>
      <xdr:rowOff>127181</xdr:rowOff>
    </xdr:to>
    <xdr:sp macro="" textlink="">
      <xdr:nvSpPr>
        <xdr:cNvPr id="436" name="フローチャート: 判断 435"/>
        <xdr:cNvSpPr/>
      </xdr:nvSpPr>
      <xdr:spPr>
        <a:xfrm>
          <a:off x="138430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111958</xdr:rowOff>
    </xdr:from>
    <xdr:ext cx="762000" cy="259045"/>
    <xdr:sp macro="" textlink="">
      <xdr:nvSpPr>
        <xdr:cNvPr id="437" name="テキスト ボックス 436"/>
        <xdr:cNvSpPr txBox="1"/>
      </xdr:nvSpPr>
      <xdr:spPr>
        <a:xfrm>
          <a:off x="13512800" y="13313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38" name="フローチャート: 判断 437"/>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59707</xdr:rowOff>
    </xdr:from>
    <xdr:ext cx="762000" cy="259045"/>
    <xdr:sp macro="" textlink="">
      <xdr:nvSpPr>
        <xdr:cNvPr id="439" name="テキスト ボックス 438"/>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166007</xdr:rowOff>
    </xdr:from>
    <xdr:to>
      <xdr:col>82</xdr:col>
      <xdr:colOff>158750</xdr:colOff>
      <xdr:row>74</xdr:row>
      <xdr:rowOff>96157</xdr:rowOff>
    </xdr:to>
    <xdr:sp macro="" textlink="">
      <xdr:nvSpPr>
        <xdr:cNvPr id="445" name="楕円 444"/>
        <xdr:cNvSpPr/>
      </xdr:nvSpPr>
      <xdr:spPr>
        <a:xfrm>
          <a:off x="16459200" y="1268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74584</xdr:rowOff>
    </xdr:from>
    <xdr:ext cx="762000" cy="259045"/>
    <xdr:sp macro="" textlink="">
      <xdr:nvSpPr>
        <xdr:cNvPr id="446" name="公債費以外該当値テキスト"/>
        <xdr:cNvSpPr txBox="1"/>
      </xdr:nvSpPr>
      <xdr:spPr>
        <a:xfrm>
          <a:off x="16598900" y="1259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166007</xdr:rowOff>
    </xdr:from>
    <xdr:to>
      <xdr:col>78</xdr:col>
      <xdr:colOff>120650</xdr:colOff>
      <xdr:row>74</xdr:row>
      <xdr:rowOff>96157</xdr:rowOff>
    </xdr:to>
    <xdr:sp macro="" textlink="">
      <xdr:nvSpPr>
        <xdr:cNvPr id="447" name="楕円 446"/>
        <xdr:cNvSpPr/>
      </xdr:nvSpPr>
      <xdr:spPr>
        <a:xfrm>
          <a:off x="15621000" y="1268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106334</xdr:rowOff>
    </xdr:from>
    <xdr:ext cx="736600" cy="259045"/>
    <xdr:sp macro="" textlink="">
      <xdr:nvSpPr>
        <xdr:cNvPr id="448" name="テキスト ボックス 447"/>
        <xdr:cNvSpPr txBox="1"/>
      </xdr:nvSpPr>
      <xdr:spPr>
        <a:xfrm>
          <a:off x="15290800" y="1245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146413</xdr:rowOff>
    </xdr:from>
    <xdr:to>
      <xdr:col>74</xdr:col>
      <xdr:colOff>31750</xdr:colOff>
      <xdr:row>74</xdr:row>
      <xdr:rowOff>76563</xdr:rowOff>
    </xdr:to>
    <xdr:sp macro="" textlink="">
      <xdr:nvSpPr>
        <xdr:cNvPr id="449" name="楕円 448"/>
        <xdr:cNvSpPr/>
      </xdr:nvSpPr>
      <xdr:spPr>
        <a:xfrm>
          <a:off x="14732000" y="1266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86740</xdr:rowOff>
    </xdr:from>
    <xdr:ext cx="762000" cy="259045"/>
    <xdr:sp macro="" textlink="">
      <xdr:nvSpPr>
        <xdr:cNvPr id="450" name="テキスト ボックス 449"/>
        <xdr:cNvSpPr txBox="1"/>
      </xdr:nvSpPr>
      <xdr:spPr>
        <a:xfrm>
          <a:off x="14401800" y="1243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100693</xdr:rowOff>
    </xdr:from>
    <xdr:to>
      <xdr:col>69</xdr:col>
      <xdr:colOff>142875</xdr:colOff>
      <xdr:row>74</xdr:row>
      <xdr:rowOff>30843</xdr:rowOff>
    </xdr:to>
    <xdr:sp macro="" textlink="">
      <xdr:nvSpPr>
        <xdr:cNvPr id="451" name="楕円 450"/>
        <xdr:cNvSpPr/>
      </xdr:nvSpPr>
      <xdr:spPr>
        <a:xfrm>
          <a:off x="13843000" y="1261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41020</xdr:rowOff>
    </xdr:from>
    <xdr:ext cx="762000" cy="259045"/>
    <xdr:sp macro="" textlink="">
      <xdr:nvSpPr>
        <xdr:cNvPr id="452" name="テキスト ボックス 451"/>
        <xdr:cNvSpPr txBox="1"/>
      </xdr:nvSpPr>
      <xdr:spPr>
        <a:xfrm>
          <a:off x="13512800" y="1238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113756</xdr:rowOff>
    </xdr:from>
    <xdr:to>
      <xdr:col>65</xdr:col>
      <xdr:colOff>53975</xdr:colOff>
      <xdr:row>74</xdr:row>
      <xdr:rowOff>43906</xdr:rowOff>
    </xdr:to>
    <xdr:sp macro="" textlink="">
      <xdr:nvSpPr>
        <xdr:cNvPr id="453" name="楕円 452"/>
        <xdr:cNvSpPr/>
      </xdr:nvSpPr>
      <xdr:spPr>
        <a:xfrm>
          <a:off x="12954000" y="1262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54083</xdr:rowOff>
    </xdr:from>
    <xdr:ext cx="762000" cy="259045"/>
    <xdr:sp macro="" textlink="">
      <xdr:nvSpPr>
        <xdr:cNvPr id="454" name="テキスト ボックス 453"/>
        <xdr:cNvSpPr txBox="1"/>
      </xdr:nvSpPr>
      <xdr:spPr>
        <a:xfrm>
          <a:off x="12623800" y="12398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北海道乙部町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14647</xdr:rowOff>
    </xdr:from>
    <xdr:to>
      <xdr:col>29</xdr:col>
      <xdr:colOff>127000</xdr:colOff>
      <xdr:row>19</xdr:row>
      <xdr:rowOff>7764</xdr:rowOff>
    </xdr:to>
    <xdr:cxnSp macro="">
      <xdr:nvCxnSpPr>
        <xdr:cNvPr id="44" name="直線コネクタ 43"/>
        <xdr:cNvCxnSpPr/>
      </xdr:nvCxnSpPr>
      <xdr:spPr bwMode="auto">
        <a:xfrm flipV="1">
          <a:off x="5651500" y="2291122"/>
          <a:ext cx="0" cy="10218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151291</xdr:rowOff>
    </xdr:from>
    <xdr:ext cx="762000" cy="259045"/>
    <xdr:sp macro="" textlink="">
      <xdr:nvSpPr>
        <xdr:cNvPr id="45" name="人口1人当たり決算額の推移最小値テキスト130"/>
        <xdr:cNvSpPr txBox="1"/>
      </xdr:nvSpPr>
      <xdr:spPr>
        <a:xfrm>
          <a:off x="5740400" y="328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7764</xdr:rowOff>
    </xdr:from>
    <xdr:to>
      <xdr:col>30</xdr:col>
      <xdr:colOff>25400</xdr:colOff>
      <xdr:row>19</xdr:row>
      <xdr:rowOff>7764</xdr:rowOff>
    </xdr:to>
    <xdr:cxnSp macro="">
      <xdr:nvCxnSpPr>
        <xdr:cNvPr id="46" name="直線コネクタ 45"/>
        <xdr:cNvCxnSpPr/>
      </xdr:nvCxnSpPr>
      <xdr:spPr bwMode="auto">
        <a:xfrm>
          <a:off x="5562600" y="33129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101024</xdr:rowOff>
    </xdr:from>
    <xdr:ext cx="762000" cy="259045"/>
    <xdr:sp macro="" textlink="">
      <xdr:nvSpPr>
        <xdr:cNvPr id="47" name="人口1人当たり決算額の推移最大値テキスト130"/>
        <xdr:cNvSpPr txBox="1"/>
      </xdr:nvSpPr>
      <xdr:spPr>
        <a:xfrm>
          <a:off x="5740400" y="203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14647</xdr:rowOff>
    </xdr:from>
    <xdr:to>
      <xdr:col>30</xdr:col>
      <xdr:colOff>25400</xdr:colOff>
      <xdr:row>13</xdr:row>
      <xdr:rowOff>14647</xdr:rowOff>
    </xdr:to>
    <xdr:cxnSp macro="">
      <xdr:nvCxnSpPr>
        <xdr:cNvPr id="48" name="直線コネクタ 47"/>
        <xdr:cNvCxnSpPr/>
      </xdr:nvCxnSpPr>
      <xdr:spPr bwMode="auto">
        <a:xfrm>
          <a:off x="5562600" y="22911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147711</xdr:rowOff>
    </xdr:from>
    <xdr:to>
      <xdr:col>29</xdr:col>
      <xdr:colOff>127000</xdr:colOff>
      <xdr:row>17</xdr:row>
      <xdr:rowOff>149092</xdr:rowOff>
    </xdr:to>
    <xdr:cxnSp macro="">
      <xdr:nvCxnSpPr>
        <xdr:cNvPr id="49" name="直線コネクタ 48"/>
        <xdr:cNvCxnSpPr/>
      </xdr:nvCxnSpPr>
      <xdr:spPr bwMode="auto">
        <a:xfrm>
          <a:off x="5003800" y="3109986"/>
          <a:ext cx="647700" cy="1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133870</xdr:rowOff>
    </xdr:from>
    <xdr:ext cx="762000" cy="259045"/>
    <xdr:sp macro="" textlink="">
      <xdr:nvSpPr>
        <xdr:cNvPr id="50" name="人口1人当たり決算額の推移平均値テキスト130"/>
        <xdr:cNvSpPr txBox="1"/>
      </xdr:nvSpPr>
      <xdr:spPr>
        <a:xfrm>
          <a:off x="5740400" y="3096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128207</xdr:rowOff>
    </xdr:from>
    <xdr:to>
      <xdr:col>29</xdr:col>
      <xdr:colOff>177800</xdr:colOff>
      <xdr:row>18</xdr:row>
      <xdr:rowOff>58357</xdr:rowOff>
    </xdr:to>
    <xdr:sp macro="" textlink="">
      <xdr:nvSpPr>
        <xdr:cNvPr id="51" name="フローチャート: 判断 50"/>
        <xdr:cNvSpPr/>
      </xdr:nvSpPr>
      <xdr:spPr bwMode="auto">
        <a:xfrm>
          <a:off x="5600700" y="3090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147711</xdr:rowOff>
    </xdr:from>
    <xdr:to>
      <xdr:col>26</xdr:col>
      <xdr:colOff>50800</xdr:colOff>
      <xdr:row>17</xdr:row>
      <xdr:rowOff>169228</xdr:rowOff>
    </xdr:to>
    <xdr:cxnSp macro="">
      <xdr:nvCxnSpPr>
        <xdr:cNvPr id="52" name="直線コネクタ 51"/>
        <xdr:cNvCxnSpPr/>
      </xdr:nvCxnSpPr>
      <xdr:spPr bwMode="auto">
        <a:xfrm flipV="1">
          <a:off x="4305300" y="3109986"/>
          <a:ext cx="698500" cy="21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135457</xdr:rowOff>
    </xdr:from>
    <xdr:to>
      <xdr:col>26</xdr:col>
      <xdr:colOff>101600</xdr:colOff>
      <xdr:row>18</xdr:row>
      <xdr:rowOff>65607</xdr:rowOff>
    </xdr:to>
    <xdr:sp macro="" textlink="">
      <xdr:nvSpPr>
        <xdr:cNvPr id="53" name="フローチャート: 判断 52"/>
        <xdr:cNvSpPr/>
      </xdr:nvSpPr>
      <xdr:spPr bwMode="auto">
        <a:xfrm>
          <a:off x="4953000" y="3097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50384</xdr:rowOff>
    </xdr:from>
    <xdr:ext cx="736600" cy="259045"/>
    <xdr:sp macro="" textlink="">
      <xdr:nvSpPr>
        <xdr:cNvPr id="54" name="テキスト ボックス 53"/>
        <xdr:cNvSpPr txBox="1"/>
      </xdr:nvSpPr>
      <xdr:spPr>
        <a:xfrm>
          <a:off x="4622800" y="3184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169228</xdr:rowOff>
    </xdr:from>
    <xdr:to>
      <xdr:col>22</xdr:col>
      <xdr:colOff>114300</xdr:colOff>
      <xdr:row>18</xdr:row>
      <xdr:rowOff>6928</xdr:rowOff>
    </xdr:to>
    <xdr:cxnSp macro="">
      <xdr:nvCxnSpPr>
        <xdr:cNvPr id="55" name="直線コネクタ 54"/>
        <xdr:cNvCxnSpPr/>
      </xdr:nvCxnSpPr>
      <xdr:spPr bwMode="auto">
        <a:xfrm flipV="1">
          <a:off x="3606800" y="3131503"/>
          <a:ext cx="698500" cy="9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148399</xdr:rowOff>
    </xdr:from>
    <xdr:to>
      <xdr:col>22</xdr:col>
      <xdr:colOff>165100</xdr:colOff>
      <xdr:row>18</xdr:row>
      <xdr:rowOff>78549</xdr:rowOff>
    </xdr:to>
    <xdr:sp macro="" textlink="">
      <xdr:nvSpPr>
        <xdr:cNvPr id="56" name="フローチャート: 判断 55"/>
        <xdr:cNvSpPr/>
      </xdr:nvSpPr>
      <xdr:spPr bwMode="auto">
        <a:xfrm>
          <a:off x="4254500" y="31106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63326</xdr:rowOff>
    </xdr:from>
    <xdr:ext cx="762000" cy="259045"/>
    <xdr:sp macro="" textlink="">
      <xdr:nvSpPr>
        <xdr:cNvPr id="57" name="テキスト ボックス 56"/>
        <xdr:cNvSpPr txBox="1"/>
      </xdr:nvSpPr>
      <xdr:spPr>
        <a:xfrm>
          <a:off x="3924300" y="319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6928</xdr:rowOff>
    </xdr:from>
    <xdr:to>
      <xdr:col>18</xdr:col>
      <xdr:colOff>177800</xdr:colOff>
      <xdr:row>18</xdr:row>
      <xdr:rowOff>21248</xdr:rowOff>
    </xdr:to>
    <xdr:cxnSp macro="">
      <xdr:nvCxnSpPr>
        <xdr:cNvPr id="58" name="直線コネクタ 57"/>
        <xdr:cNvCxnSpPr/>
      </xdr:nvCxnSpPr>
      <xdr:spPr bwMode="auto">
        <a:xfrm flipV="1">
          <a:off x="2908300" y="3140653"/>
          <a:ext cx="698500" cy="143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157938</xdr:rowOff>
    </xdr:from>
    <xdr:to>
      <xdr:col>19</xdr:col>
      <xdr:colOff>38100</xdr:colOff>
      <xdr:row>18</xdr:row>
      <xdr:rowOff>88088</xdr:rowOff>
    </xdr:to>
    <xdr:sp macro="" textlink="">
      <xdr:nvSpPr>
        <xdr:cNvPr id="59" name="フローチャート: 判断 58"/>
        <xdr:cNvSpPr/>
      </xdr:nvSpPr>
      <xdr:spPr bwMode="auto">
        <a:xfrm>
          <a:off x="3556000" y="3120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72865</xdr:rowOff>
    </xdr:from>
    <xdr:ext cx="762000" cy="259045"/>
    <xdr:sp macro="" textlink="">
      <xdr:nvSpPr>
        <xdr:cNvPr id="60" name="テキスト ボックス 59"/>
        <xdr:cNvSpPr txBox="1"/>
      </xdr:nvSpPr>
      <xdr:spPr>
        <a:xfrm>
          <a:off x="3225800" y="3206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10497</xdr:rowOff>
    </xdr:from>
    <xdr:to>
      <xdr:col>15</xdr:col>
      <xdr:colOff>101600</xdr:colOff>
      <xdr:row>18</xdr:row>
      <xdr:rowOff>112097</xdr:rowOff>
    </xdr:to>
    <xdr:sp macro="" textlink="">
      <xdr:nvSpPr>
        <xdr:cNvPr id="61" name="フローチャート: 判断 60"/>
        <xdr:cNvSpPr/>
      </xdr:nvSpPr>
      <xdr:spPr bwMode="auto">
        <a:xfrm>
          <a:off x="28575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96874</xdr:rowOff>
    </xdr:from>
    <xdr:ext cx="762000" cy="259045"/>
    <xdr:sp macro="" textlink="">
      <xdr:nvSpPr>
        <xdr:cNvPr id="62" name="テキスト ボックス 61"/>
        <xdr:cNvSpPr txBox="1"/>
      </xdr:nvSpPr>
      <xdr:spPr>
        <a:xfrm>
          <a:off x="2527300" y="323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98292</xdr:rowOff>
    </xdr:from>
    <xdr:to>
      <xdr:col>29</xdr:col>
      <xdr:colOff>177800</xdr:colOff>
      <xdr:row>18</xdr:row>
      <xdr:rowOff>28442</xdr:rowOff>
    </xdr:to>
    <xdr:sp macro="" textlink="">
      <xdr:nvSpPr>
        <xdr:cNvPr id="68" name="楕円 67"/>
        <xdr:cNvSpPr/>
      </xdr:nvSpPr>
      <xdr:spPr bwMode="auto">
        <a:xfrm>
          <a:off x="5600700" y="3060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114819</xdr:rowOff>
    </xdr:from>
    <xdr:ext cx="762000" cy="259045"/>
    <xdr:sp macro="" textlink="">
      <xdr:nvSpPr>
        <xdr:cNvPr id="69" name="人口1人当たり決算額の推移該当値テキスト130"/>
        <xdr:cNvSpPr txBox="1"/>
      </xdr:nvSpPr>
      <xdr:spPr>
        <a:xfrm>
          <a:off x="5740400" y="290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96911</xdr:rowOff>
    </xdr:from>
    <xdr:to>
      <xdr:col>26</xdr:col>
      <xdr:colOff>101600</xdr:colOff>
      <xdr:row>18</xdr:row>
      <xdr:rowOff>27061</xdr:rowOff>
    </xdr:to>
    <xdr:sp macro="" textlink="">
      <xdr:nvSpPr>
        <xdr:cNvPr id="70" name="楕円 69"/>
        <xdr:cNvSpPr/>
      </xdr:nvSpPr>
      <xdr:spPr bwMode="auto">
        <a:xfrm>
          <a:off x="4953000" y="3059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37238</xdr:rowOff>
    </xdr:from>
    <xdr:ext cx="736600" cy="259045"/>
    <xdr:sp macro="" textlink="">
      <xdr:nvSpPr>
        <xdr:cNvPr id="71" name="テキスト ボックス 70"/>
        <xdr:cNvSpPr txBox="1"/>
      </xdr:nvSpPr>
      <xdr:spPr>
        <a:xfrm>
          <a:off x="4622800" y="2828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118428</xdr:rowOff>
    </xdr:from>
    <xdr:to>
      <xdr:col>22</xdr:col>
      <xdr:colOff>165100</xdr:colOff>
      <xdr:row>18</xdr:row>
      <xdr:rowOff>48578</xdr:rowOff>
    </xdr:to>
    <xdr:sp macro="" textlink="">
      <xdr:nvSpPr>
        <xdr:cNvPr id="72" name="楕円 71"/>
        <xdr:cNvSpPr/>
      </xdr:nvSpPr>
      <xdr:spPr bwMode="auto">
        <a:xfrm>
          <a:off x="4254500" y="3080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58755</xdr:rowOff>
    </xdr:from>
    <xdr:ext cx="762000" cy="259045"/>
    <xdr:sp macro="" textlink="">
      <xdr:nvSpPr>
        <xdr:cNvPr id="73" name="テキスト ボックス 72"/>
        <xdr:cNvSpPr txBox="1"/>
      </xdr:nvSpPr>
      <xdr:spPr>
        <a:xfrm>
          <a:off x="3924300" y="284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127578</xdr:rowOff>
    </xdr:from>
    <xdr:to>
      <xdr:col>19</xdr:col>
      <xdr:colOff>38100</xdr:colOff>
      <xdr:row>18</xdr:row>
      <xdr:rowOff>57728</xdr:rowOff>
    </xdr:to>
    <xdr:sp macro="" textlink="">
      <xdr:nvSpPr>
        <xdr:cNvPr id="74" name="楕円 73"/>
        <xdr:cNvSpPr/>
      </xdr:nvSpPr>
      <xdr:spPr bwMode="auto">
        <a:xfrm>
          <a:off x="3556000" y="3089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67905</xdr:rowOff>
    </xdr:from>
    <xdr:ext cx="762000" cy="259045"/>
    <xdr:sp macro="" textlink="">
      <xdr:nvSpPr>
        <xdr:cNvPr id="75" name="テキスト ボックス 74"/>
        <xdr:cNvSpPr txBox="1"/>
      </xdr:nvSpPr>
      <xdr:spPr>
        <a:xfrm>
          <a:off x="3225800" y="2858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141898</xdr:rowOff>
    </xdr:from>
    <xdr:to>
      <xdr:col>15</xdr:col>
      <xdr:colOff>101600</xdr:colOff>
      <xdr:row>18</xdr:row>
      <xdr:rowOff>72048</xdr:rowOff>
    </xdr:to>
    <xdr:sp macro="" textlink="">
      <xdr:nvSpPr>
        <xdr:cNvPr id="76" name="楕円 75"/>
        <xdr:cNvSpPr/>
      </xdr:nvSpPr>
      <xdr:spPr bwMode="auto">
        <a:xfrm>
          <a:off x="2857500" y="3104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82225</xdr:rowOff>
    </xdr:from>
    <xdr:ext cx="762000" cy="259045"/>
    <xdr:sp macro="" textlink="">
      <xdr:nvSpPr>
        <xdr:cNvPr id="77" name="テキスト ボックス 76"/>
        <xdr:cNvSpPr txBox="1"/>
      </xdr:nvSpPr>
      <xdr:spPr>
        <a:xfrm>
          <a:off x="2527300" y="2873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28245</xdr:rowOff>
    </xdr:from>
    <xdr:to>
      <xdr:col>29</xdr:col>
      <xdr:colOff>127000</xdr:colOff>
      <xdr:row>37</xdr:row>
      <xdr:rowOff>168544</xdr:rowOff>
    </xdr:to>
    <xdr:cxnSp macro="">
      <xdr:nvCxnSpPr>
        <xdr:cNvPr id="105" name="直線コネクタ 104"/>
        <xdr:cNvCxnSpPr/>
      </xdr:nvCxnSpPr>
      <xdr:spPr bwMode="auto">
        <a:xfrm flipV="1">
          <a:off x="5651500" y="5952795"/>
          <a:ext cx="0" cy="13404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140621</xdr:rowOff>
    </xdr:from>
    <xdr:ext cx="762000" cy="259045"/>
    <xdr:sp macro="" textlink="">
      <xdr:nvSpPr>
        <xdr:cNvPr id="106" name="人口1人当たり決算額の推移最小値テキスト445"/>
        <xdr:cNvSpPr txBox="1"/>
      </xdr:nvSpPr>
      <xdr:spPr>
        <a:xfrm>
          <a:off x="5740400" y="7265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168544</xdr:rowOff>
    </xdr:from>
    <xdr:to>
      <xdr:col>30</xdr:col>
      <xdr:colOff>25400</xdr:colOff>
      <xdr:row>37</xdr:row>
      <xdr:rowOff>168544</xdr:rowOff>
    </xdr:to>
    <xdr:cxnSp macro="">
      <xdr:nvCxnSpPr>
        <xdr:cNvPr id="107" name="直線コネクタ 106"/>
        <xdr:cNvCxnSpPr/>
      </xdr:nvCxnSpPr>
      <xdr:spPr bwMode="auto">
        <a:xfrm>
          <a:off x="5562600" y="72932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286072</xdr:rowOff>
    </xdr:from>
    <xdr:ext cx="762000" cy="259045"/>
    <xdr:sp macro="" textlink="">
      <xdr:nvSpPr>
        <xdr:cNvPr id="108" name="人口1人当たり決算額の推移最大値テキスト445"/>
        <xdr:cNvSpPr txBox="1"/>
      </xdr:nvSpPr>
      <xdr:spPr>
        <a:xfrm>
          <a:off x="5740400" y="5696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28245</xdr:rowOff>
    </xdr:from>
    <xdr:to>
      <xdr:col>30</xdr:col>
      <xdr:colOff>25400</xdr:colOff>
      <xdr:row>33</xdr:row>
      <xdr:rowOff>28245</xdr:rowOff>
    </xdr:to>
    <xdr:cxnSp macro="">
      <xdr:nvCxnSpPr>
        <xdr:cNvPr id="109" name="直線コネクタ 108"/>
        <xdr:cNvCxnSpPr/>
      </xdr:nvCxnSpPr>
      <xdr:spPr bwMode="auto">
        <a:xfrm>
          <a:off x="5562600" y="59527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46777</xdr:rowOff>
    </xdr:from>
    <xdr:to>
      <xdr:col>29</xdr:col>
      <xdr:colOff>127000</xdr:colOff>
      <xdr:row>36</xdr:row>
      <xdr:rowOff>86370</xdr:rowOff>
    </xdr:to>
    <xdr:cxnSp macro="">
      <xdr:nvCxnSpPr>
        <xdr:cNvPr id="110" name="直線コネクタ 109"/>
        <xdr:cNvCxnSpPr/>
      </xdr:nvCxnSpPr>
      <xdr:spPr bwMode="auto">
        <a:xfrm flipV="1">
          <a:off x="5003800" y="7000027"/>
          <a:ext cx="647700" cy="39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108614</xdr:rowOff>
    </xdr:from>
    <xdr:ext cx="762000" cy="259045"/>
    <xdr:sp macro="" textlink="">
      <xdr:nvSpPr>
        <xdr:cNvPr id="111" name="人口1人当たり決算額の推移平均値テキスト445"/>
        <xdr:cNvSpPr txBox="1"/>
      </xdr:nvSpPr>
      <xdr:spPr>
        <a:xfrm>
          <a:off x="5740400" y="67189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263537</xdr:rowOff>
    </xdr:from>
    <xdr:to>
      <xdr:col>29</xdr:col>
      <xdr:colOff>177800</xdr:colOff>
      <xdr:row>36</xdr:row>
      <xdr:rowOff>22237</xdr:rowOff>
    </xdr:to>
    <xdr:sp macro="" textlink="">
      <xdr:nvSpPr>
        <xdr:cNvPr id="112" name="フローチャート: 判断 111"/>
        <xdr:cNvSpPr/>
      </xdr:nvSpPr>
      <xdr:spPr bwMode="auto">
        <a:xfrm>
          <a:off x="5600700" y="68738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86370</xdr:rowOff>
    </xdr:from>
    <xdr:to>
      <xdr:col>26</xdr:col>
      <xdr:colOff>50800</xdr:colOff>
      <xdr:row>36</xdr:row>
      <xdr:rowOff>95659</xdr:rowOff>
    </xdr:to>
    <xdr:cxnSp macro="">
      <xdr:nvCxnSpPr>
        <xdr:cNvPr id="113" name="直線コネクタ 112"/>
        <xdr:cNvCxnSpPr/>
      </xdr:nvCxnSpPr>
      <xdr:spPr bwMode="auto">
        <a:xfrm flipV="1">
          <a:off x="4305300" y="7039620"/>
          <a:ext cx="698500" cy="9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292753</xdr:rowOff>
    </xdr:from>
    <xdr:to>
      <xdr:col>26</xdr:col>
      <xdr:colOff>101600</xdr:colOff>
      <xdr:row>36</xdr:row>
      <xdr:rowOff>51453</xdr:rowOff>
    </xdr:to>
    <xdr:sp macro="" textlink="">
      <xdr:nvSpPr>
        <xdr:cNvPr id="114" name="フローチャート: 判断 113"/>
        <xdr:cNvSpPr/>
      </xdr:nvSpPr>
      <xdr:spPr bwMode="auto">
        <a:xfrm>
          <a:off x="4953000" y="6903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61630</xdr:rowOff>
    </xdr:from>
    <xdr:ext cx="736600" cy="259045"/>
    <xdr:sp macro="" textlink="">
      <xdr:nvSpPr>
        <xdr:cNvPr id="115" name="テキスト ボックス 114"/>
        <xdr:cNvSpPr txBox="1"/>
      </xdr:nvSpPr>
      <xdr:spPr>
        <a:xfrm>
          <a:off x="4622800" y="6671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83978</xdr:rowOff>
    </xdr:from>
    <xdr:to>
      <xdr:col>22</xdr:col>
      <xdr:colOff>114300</xdr:colOff>
      <xdr:row>36</xdr:row>
      <xdr:rowOff>95659</xdr:rowOff>
    </xdr:to>
    <xdr:cxnSp macro="">
      <xdr:nvCxnSpPr>
        <xdr:cNvPr id="116" name="直線コネクタ 115"/>
        <xdr:cNvCxnSpPr/>
      </xdr:nvCxnSpPr>
      <xdr:spPr bwMode="auto">
        <a:xfrm>
          <a:off x="3606800" y="7037228"/>
          <a:ext cx="698500" cy="11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288394</xdr:rowOff>
    </xdr:from>
    <xdr:to>
      <xdr:col>22</xdr:col>
      <xdr:colOff>165100</xdr:colOff>
      <xdr:row>36</xdr:row>
      <xdr:rowOff>47094</xdr:rowOff>
    </xdr:to>
    <xdr:sp macro="" textlink="">
      <xdr:nvSpPr>
        <xdr:cNvPr id="117" name="フローチャート: 判断 116"/>
        <xdr:cNvSpPr/>
      </xdr:nvSpPr>
      <xdr:spPr bwMode="auto">
        <a:xfrm>
          <a:off x="42545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57271</xdr:rowOff>
    </xdr:from>
    <xdr:ext cx="762000" cy="259045"/>
    <xdr:sp macro="" textlink="">
      <xdr:nvSpPr>
        <xdr:cNvPr id="118" name="テキスト ボックス 117"/>
        <xdr:cNvSpPr txBox="1"/>
      </xdr:nvSpPr>
      <xdr:spPr>
        <a:xfrm>
          <a:off x="3924300" y="666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83978</xdr:rowOff>
    </xdr:from>
    <xdr:to>
      <xdr:col>18</xdr:col>
      <xdr:colOff>177800</xdr:colOff>
      <xdr:row>36</xdr:row>
      <xdr:rowOff>100818</xdr:rowOff>
    </xdr:to>
    <xdr:cxnSp macro="">
      <xdr:nvCxnSpPr>
        <xdr:cNvPr id="119" name="直線コネクタ 118"/>
        <xdr:cNvCxnSpPr/>
      </xdr:nvCxnSpPr>
      <xdr:spPr bwMode="auto">
        <a:xfrm flipV="1">
          <a:off x="2908300" y="7037228"/>
          <a:ext cx="698500" cy="168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281856</xdr:rowOff>
    </xdr:from>
    <xdr:to>
      <xdr:col>19</xdr:col>
      <xdr:colOff>38100</xdr:colOff>
      <xdr:row>36</xdr:row>
      <xdr:rowOff>40556</xdr:rowOff>
    </xdr:to>
    <xdr:sp macro="" textlink="">
      <xdr:nvSpPr>
        <xdr:cNvPr id="120" name="フローチャート: 判断 119"/>
        <xdr:cNvSpPr/>
      </xdr:nvSpPr>
      <xdr:spPr bwMode="auto">
        <a:xfrm>
          <a:off x="35560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50733</xdr:rowOff>
    </xdr:from>
    <xdr:ext cx="762000" cy="259045"/>
    <xdr:sp macro="" textlink="">
      <xdr:nvSpPr>
        <xdr:cNvPr id="121" name="テキスト ボックス 120"/>
        <xdr:cNvSpPr txBox="1"/>
      </xdr:nvSpPr>
      <xdr:spPr>
        <a:xfrm>
          <a:off x="3225800" y="666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265260</xdr:rowOff>
    </xdr:from>
    <xdr:to>
      <xdr:col>15</xdr:col>
      <xdr:colOff>101600</xdr:colOff>
      <xdr:row>36</xdr:row>
      <xdr:rowOff>23960</xdr:rowOff>
    </xdr:to>
    <xdr:sp macro="" textlink="">
      <xdr:nvSpPr>
        <xdr:cNvPr id="122" name="フローチャート: 判断 121"/>
        <xdr:cNvSpPr/>
      </xdr:nvSpPr>
      <xdr:spPr bwMode="auto">
        <a:xfrm>
          <a:off x="28575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34137</xdr:rowOff>
    </xdr:from>
    <xdr:ext cx="762000" cy="259045"/>
    <xdr:sp macro="" textlink="">
      <xdr:nvSpPr>
        <xdr:cNvPr id="123" name="テキスト ボックス 122"/>
        <xdr:cNvSpPr txBox="1"/>
      </xdr:nvSpPr>
      <xdr:spPr>
        <a:xfrm>
          <a:off x="2527300" y="664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338877</xdr:rowOff>
    </xdr:from>
    <xdr:to>
      <xdr:col>29</xdr:col>
      <xdr:colOff>177800</xdr:colOff>
      <xdr:row>36</xdr:row>
      <xdr:rowOff>97577</xdr:rowOff>
    </xdr:to>
    <xdr:sp macro="" textlink="">
      <xdr:nvSpPr>
        <xdr:cNvPr id="129" name="楕円 128"/>
        <xdr:cNvSpPr/>
      </xdr:nvSpPr>
      <xdr:spPr bwMode="auto">
        <a:xfrm>
          <a:off x="5600700" y="6949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310954</xdr:rowOff>
    </xdr:from>
    <xdr:ext cx="762000" cy="259045"/>
    <xdr:sp macro="" textlink="">
      <xdr:nvSpPr>
        <xdr:cNvPr id="130" name="人口1人当たり決算額の推移該当値テキスト445"/>
        <xdr:cNvSpPr txBox="1"/>
      </xdr:nvSpPr>
      <xdr:spPr>
        <a:xfrm>
          <a:off x="5740400" y="6921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35570</xdr:rowOff>
    </xdr:from>
    <xdr:to>
      <xdr:col>26</xdr:col>
      <xdr:colOff>101600</xdr:colOff>
      <xdr:row>36</xdr:row>
      <xdr:rowOff>137170</xdr:rowOff>
    </xdr:to>
    <xdr:sp macro="" textlink="">
      <xdr:nvSpPr>
        <xdr:cNvPr id="131" name="楕円 130"/>
        <xdr:cNvSpPr/>
      </xdr:nvSpPr>
      <xdr:spPr bwMode="auto">
        <a:xfrm>
          <a:off x="4953000" y="6988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121947</xdr:rowOff>
    </xdr:from>
    <xdr:ext cx="736600" cy="259045"/>
    <xdr:sp macro="" textlink="">
      <xdr:nvSpPr>
        <xdr:cNvPr id="132" name="テキスト ボックス 131"/>
        <xdr:cNvSpPr txBox="1"/>
      </xdr:nvSpPr>
      <xdr:spPr>
        <a:xfrm>
          <a:off x="4622800" y="707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44859</xdr:rowOff>
    </xdr:from>
    <xdr:to>
      <xdr:col>22</xdr:col>
      <xdr:colOff>165100</xdr:colOff>
      <xdr:row>36</xdr:row>
      <xdr:rowOff>146459</xdr:rowOff>
    </xdr:to>
    <xdr:sp macro="" textlink="">
      <xdr:nvSpPr>
        <xdr:cNvPr id="133" name="楕円 132"/>
        <xdr:cNvSpPr/>
      </xdr:nvSpPr>
      <xdr:spPr bwMode="auto">
        <a:xfrm>
          <a:off x="4254500" y="6998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131236</xdr:rowOff>
    </xdr:from>
    <xdr:ext cx="762000" cy="259045"/>
    <xdr:sp macro="" textlink="">
      <xdr:nvSpPr>
        <xdr:cNvPr id="134" name="テキスト ボックス 133"/>
        <xdr:cNvSpPr txBox="1"/>
      </xdr:nvSpPr>
      <xdr:spPr>
        <a:xfrm>
          <a:off x="3924300" y="7084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33178</xdr:rowOff>
    </xdr:from>
    <xdr:to>
      <xdr:col>19</xdr:col>
      <xdr:colOff>38100</xdr:colOff>
      <xdr:row>36</xdr:row>
      <xdr:rowOff>134778</xdr:rowOff>
    </xdr:to>
    <xdr:sp macro="" textlink="">
      <xdr:nvSpPr>
        <xdr:cNvPr id="135" name="楕円 134"/>
        <xdr:cNvSpPr/>
      </xdr:nvSpPr>
      <xdr:spPr bwMode="auto">
        <a:xfrm>
          <a:off x="3556000" y="6986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119555</xdr:rowOff>
    </xdr:from>
    <xdr:ext cx="762000" cy="259045"/>
    <xdr:sp macro="" textlink="">
      <xdr:nvSpPr>
        <xdr:cNvPr id="136" name="テキスト ボックス 135"/>
        <xdr:cNvSpPr txBox="1"/>
      </xdr:nvSpPr>
      <xdr:spPr>
        <a:xfrm>
          <a:off x="3225800" y="70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50018</xdr:rowOff>
    </xdr:from>
    <xdr:to>
      <xdr:col>15</xdr:col>
      <xdr:colOff>101600</xdr:colOff>
      <xdr:row>36</xdr:row>
      <xdr:rowOff>151618</xdr:rowOff>
    </xdr:to>
    <xdr:sp macro="" textlink="">
      <xdr:nvSpPr>
        <xdr:cNvPr id="137" name="楕円 136"/>
        <xdr:cNvSpPr/>
      </xdr:nvSpPr>
      <xdr:spPr bwMode="auto">
        <a:xfrm>
          <a:off x="2857500" y="7003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136395</xdr:rowOff>
    </xdr:from>
    <xdr:ext cx="762000" cy="259045"/>
    <xdr:sp macro="" textlink="">
      <xdr:nvSpPr>
        <xdr:cNvPr id="138" name="テキスト ボックス 137"/>
        <xdr:cNvSpPr txBox="1"/>
      </xdr:nvSpPr>
      <xdr:spPr>
        <a:xfrm>
          <a:off x="2527300" y="708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北海道乙部町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3,625
3,607
162.59
4,449,090
4,323,148
124,972
2,313,562
3,855,799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133208</xdr:rowOff>
    </xdr:from>
    <xdr:to>
      <xdr:col>24</xdr:col>
      <xdr:colOff>62865</xdr:colOff>
      <xdr:row>37</xdr:row>
      <xdr:rowOff>100459</xdr:rowOff>
    </xdr:to>
    <xdr:cxnSp macro="">
      <xdr:nvCxnSpPr>
        <xdr:cNvPr id="53" name="直線コネクタ 52"/>
        <xdr:cNvCxnSpPr/>
      </xdr:nvCxnSpPr>
      <xdr:spPr>
        <a:xfrm flipV="1">
          <a:off x="4633595" y="5276708"/>
          <a:ext cx="1270" cy="1167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104286</xdr:rowOff>
    </xdr:from>
    <xdr:ext cx="534377" cy="259045"/>
    <xdr:sp macro="" textlink="">
      <xdr:nvSpPr>
        <xdr:cNvPr id="54" name="人件費最小値テキスト"/>
        <xdr:cNvSpPr txBox="1"/>
      </xdr:nvSpPr>
      <xdr:spPr>
        <a:xfrm>
          <a:off x="4686300" y="644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100459</xdr:rowOff>
    </xdr:from>
    <xdr:to>
      <xdr:col>24</xdr:col>
      <xdr:colOff>152400</xdr:colOff>
      <xdr:row>37</xdr:row>
      <xdr:rowOff>100459</xdr:rowOff>
    </xdr:to>
    <xdr:cxnSp macro="">
      <xdr:nvCxnSpPr>
        <xdr:cNvPr id="55" name="直線コネクタ 54"/>
        <xdr:cNvCxnSpPr/>
      </xdr:nvCxnSpPr>
      <xdr:spPr>
        <a:xfrm>
          <a:off x="4546600" y="644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79885</xdr:rowOff>
    </xdr:from>
    <xdr:ext cx="599010" cy="259045"/>
    <xdr:sp macro="" textlink="">
      <xdr:nvSpPr>
        <xdr:cNvPr id="56" name="人件費最大値テキスト"/>
        <xdr:cNvSpPr txBox="1"/>
      </xdr:nvSpPr>
      <xdr:spPr>
        <a:xfrm>
          <a:off x="4686300" y="505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133208</xdr:rowOff>
    </xdr:from>
    <xdr:to>
      <xdr:col>24</xdr:col>
      <xdr:colOff>152400</xdr:colOff>
      <xdr:row>30</xdr:row>
      <xdr:rowOff>133208</xdr:rowOff>
    </xdr:to>
    <xdr:cxnSp macro="">
      <xdr:nvCxnSpPr>
        <xdr:cNvPr id="57" name="直線コネクタ 56"/>
        <xdr:cNvCxnSpPr/>
      </xdr:nvCxnSpPr>
      <xdr:spPr>
        <a:xfrm>
          <a:off x="4546600" y="5276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169894</xdr:rowOff>
    </xdr:from>
    <xdr:to>
      <xdr:col>24</xdr:col>
      <xdr:colOff>63500</xdr:colOff>
      <xdr:row>37</xdr:row>
      <xdr:rowOff>4590</xdr:rowOff>
    </xdr:to>
    <xdr:cxnSp macro="">
      <xdr:nvCxnSpPr>
        <xdr:cNvPr id="58" name="直線コネクタ 57"/>
        <xdr:cNvCxnSpPr/>
      </xdr:nvCxnSpPr>
      <xdr:spPr>
        <a:xfrm flipV="1">
          <a:off x="3797300" y="6342094"/>
          <a:ext cx="838200" cy="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61018</xdr:rowOff>
    </xdr:from>
    <xdr:ext cx="599010" cy="259045"/>
    <xdr:sp macro="" textlink="">
      <xdr:nvSpPr>
        <xdr:cNvPr id="59" name="人件費平均値テキスト"/>
        <xdr:cNvSpPr txBox="1"/>
      </xdr:nvSpPr>
      <xdr:spPr>
        <a:xfrm>
          <a:off x="4686300" y="6061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38141</xdr:rowOff>
    </xdr:from>
    <xdr:to>
      <xdr:col>24</xdr:col>
      <xdr:colOff>114300</xdr:colOff>
      <xdr:row>36</xdr:row>
      <xdr:rowOff>139741</xdr:rowOff>
    </xdr:to>
    <xdr:sp macro="" textlink="">
      <xdr:nvSpPr>
        <xdr:cNvPr id="60" name="フローチャート: 判断 59"/>
        <xdr:cNvSpPr/>
      </xdr:nvSpPr>
      <xdr:spPr>
        <a:xfrm>
          <a:off x="4584700" y="621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166265</xdr:rowOff>
    </xdr:from>
    <xdr:to>
      <xdr:col>19</xdr:col>
      <xdr:colOff>177800</xdr:colOff>
      <xdr:row>37</xdr:row>
      <xdr:rowOff>4590</xdr:rowOff>
    </xdr:to>
    <xdr:cxnSp macro="">
      <xdr:nvCxnSpPr>
        <xdr:cNvPr id="61" name="直線コネクタ 60"/>
        <xdr:cNvCxnSpPr/>
      </xdr:nvCxnSpPr>
      <xdr:spPr>
        <a:xfrm>
          <a:off x="2908300" y="6338465"/>
          <a:ext cx="889000" cy="9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46541</xdr:rowOff>
    </xdr:from>
    <xdr:to>
      <xdr:col>20</xdr:col>
      <xdr:colOff>38100</xdr:colOff>
      <xdr:row>36</xdr:row>
      <xdr:rowOff>148141</xdr:rowOff>
    </xdr:to>
    <xdr:sp macro="" textlink="">
      <xdr:nvSpPr>
        <xdr:cNvPr id="62" name="フローチャート: 判断 61"/>
        <xdr:cNvSpPr/>
      </xdr:nvSpPr>
      <xdr:spPr>
        <a:xfrm>
          <a:off x="3746500" y="621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164668</xdr:rowOff>
    </xdr:from>
    <xdr:ext cx="599010" cy="259045"/>
    <xdr:sp macro="" textlink="">
      <xdr:nvSpPr>
        <xdr:cNvPr id="63" name="テキスト ボックス 62"/>
        <xdr:cNvSpPr txBox="1"/>
      </xdr:nvSpPr>
      <xdr:spPr>
        <a:xfrm>
          <a:off x="3497795" y="599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166265</xdr:rowOff>
    </xdr:from>
    <xdr:to>
      <xdr:col>15</xdr:col>
      <xdr:colOff>50800</xdr:colOff>
      <xdr:row>36</xdr:row>
      <xdr:rowOff>168181</xdr:rowOff>
    </xdr:to>
    <xdr:cxnSp macro="">
      <xdr:nvCxnSpPr>
        <xdr:cNvPr id="64" name="直線コネクタ 63"/>
        <xdr:cNvCxnSpPr/>
      </xdr:nvCxnSpPr>
      <xdr:spPr>
        <a:xfrm flipV="1">
          <a:off x="2019300" y="6338465"/>
          <a:ext cx="889000" cy="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57426</xdr:rowOff>
    </xdr:from>
    <xdr:to>
      <xdr:col>15</xdr:col>
      <xdr:colOff>101600</xdr:colOff>
      <xdr:row>36</xdr:row>
      <xdr:rowOff>159026</xdr:rowOff>
    </xdr:to>
    <xdr:sp macro="" textlink="">
      <xdr:nvSpPr>
        <xdr:cNvPr id="65" name="フローチャート: 判断 64"/>
        <xdr:cNvSpPr/>
      </xdr:nvSpPr>
      <xdr:spPr>
        <a:xfrm>
          <a:off x="2857500" y="622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4103</xdr:rowOff>
    </xdr:from>
    <xdr:ext cx="599010" cy="259045"/>
    <xdr:sp macro="" textlink="">
      <xdr:nvSpPr>
        <xdr:cNvPr id="66" name="テキスト ボックス 65"/>
        <xdr:cNvSpPr txBox="1"/>
      </xdr:nvSpPr>
      <xdr:spPr>
        <a:xfrm>
          <a:off x="2608795" y="600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167927</xdr:rowOff>
    </xdr:from>
    <xdr:to>
      <xdr:col>10</xdr:col>
      <xdr:colOff>114300</xdr:colOff>
      <xdr:row>36</xdr:row>
      <xdr:rowOff>168181</xdr:rowOff>
    </xdr:to>
    <xdr:cxnSp macro="">
      <xdr:nvCxnSpPr>
        <xdr:cNvPr id="67" name="直線コネクタ 66"/>
        <xdr:cNvCxnSpPr/>
      </xdr:nvCxnSpPr>
      <xdr:spPr>
        <a:xfrm>
          <a:off x="1130300" y="6340127"/>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65366</xdr:rowOff>
    </xdr:from>
    <xdr:to>
      <xdr:col>10</xdr:col>
      <xdr:colOff>165100</xdr:colOff>
      <xdr:row>36</xdr:row>
      <xdr:rowOff>166966</xdr:rowOff>
    </xdr:to>
    <xdr:sp macro="" textlink="">
      <xdr:nvSpPr>
        <xdr:cNvPr id="68" name="フローチャート: 判断 67"/>
        <xdr:cNvSpPr/>
      </xdr:nvSpPr>
      <xdr:spPr>
        <a:xfrm>
          <a:off x="1968500" y="623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12043</xdr:rowOff>
    </xdr:from>
    <xdr:ext cx="599010" cy="259045"/>
    <xdr:sp macro="" textlink="">
      <xdr:nvSpPr>
        <xdr:cNvPr id="69" name="テキスト ボックス 68"/>
        <xdr:cNvSpPr txBox="1"/>
      </xdr:nvSpPr>
      <xdr:spPr>
        <a:xfrm>
          <a:off x="1719795" y="6012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90930</xdr:rowOff>
    </xdr:from>
    <xdr:to>
      <xdr:col>6</xdr:col>
      <xdr:colOff>38100</xdr:colOff>
      <xdr:row>37</xdr:row>
      <xdr:rowOff>21080</xdr:rowOff>
    </xdr:to>
    <xdr:sp macro="" textlink="">
      <xdr:nvSpPr>
        <xdr:cNvPr id="70" name="フローチャート: 判断 69"/>
        <xdr:cNvSpPr/>
      </xdr:nvSpPr>
      <xdr:spPr>
        <a:xfrm>
          <a:off x="1079500" y="626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37607</xdr:rowOff>
    </xdr:from>
    <xdr:ext cx="599010" cy="259045"/>
    <xdr:sp macro="" textlink="">
      <xdr:nvSpPr>
        <xdr:cNvPr id="71" name="テキスト ボックス 70"/>
        <xdr:cNvSpPr txBox="1"/>
      </xdr:nvSpPr>
      <xdr:spPr>
        <a:xfrm>
          <a:off x="830795" y="6038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119094</xdr:rowOff>
    </xdr:from>
    <xdr:to>
      <xdr:col>24</xdr:col>
      <xdr:colOff>114300</xdr:colOff>
      <xdr:row>37</xdr:row>
      <xdr:rowOff>49244</xdr:rowOff>
    </xdr:to>
    <xdr:sp macro="" textlink="">
      <xdr:nvSpPr>
        <xdr:cNvPr id="77" name="楕円 76"/>
        <xdr:cNvSpPr/>
      </xdr:nvSpPr>
      <xdr:spPr>
        <a:xfrm>
          <a:off x="4584700" y="629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34021</xdr:rowOff>
    </xdr:from>
    <xdr:ext cx="599010" cy="259045"/>
    <xdr:sp macro="" textlink="">
      <xdr:nvSpPr>
        <xdr:cNvPr id="78" name="人件費該当値テキスト"/>
        <xdr:cNvSpPr txBox="1"/>
      </xdr:nvSpPr>
      <xdr:spPr>
        <a:xfrm>
          <a:off x="4686300" y="620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125240</xdr:rowOff>
    </xdr:from>
    <xdr:to>
      <xdr:col>20</xdr:col>
      <xdr:colOff>38100</xdr:colOff>
      <xdr:row>37</xdr:row>
      <xdr:rowOff>55390</xdr:rowOff>
    </xdr:to>
    <xdr:sp macro="" textlink="">
      <xdr:nvSpPr>
        <xdr:cNvPr id="79" name="楕円 78"/>
        <xdr:cNvSpPr/>
      </xdr:nvSpPr>
      <xdr:spPr>
        <a:xfrm>
          <a:off x="3746500" y="62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46517</xdr:rowOff>
    </xdr:from>
    <xdr:ext cx="599010" cy="259045"/>
    <xdr:sp macro="" textlink="">
      <xdr:nvSpPr>
        <xdr:cNvPr id="80" name="テキスト ボックス 79"/>
        <xdr:cNvSpPr txBox="1"/>
      </xdr:nvSpPr>
      <xdr:spPr>
        <a:xfrm>
          <a:off x="3497795" y="6390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115465</xdr:rowOff>
    </xdr:from>
    <xdr:to>
      <xdr:col>15</xdr:col>
      <xdr:colOff>101600</xdr:colOff>
      <xdr:row>37</xdr:row>
      <xdr:rowOff>45615</xdr:rowOff>
    </xdr:to>
    <xdr:sp macro="" textlink="">
      <xdr:nvSpPr>
        <xdr:cNvPr id="81" name="楕円 80"/>
        <xdr:cNvSpPr/>
      </xdr:nvSpPr>
      <xdr:spPr>
        <a:xfrm>
          <a:off x="2857500" y="628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36742</xdr:rowOff>
    </xdr:from>
    <xdr:ext cx="599010" cy="259045"/>
    <xdr:sp macro="" textlink="">
      <xdr:nvSpPr>
        <xdr:cNvPr id="82" name="テキスト ボックス 81"/>
        <xdr:cNvSpPr txBox="1"/>
      </xdr:nvSpPr>
      <xdr:spPr>
        <a:xfrm>
          <a:off x="2608795" y="638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117381</xdr:rowOff>
    </xdr:from>
    <xdr:to>
      <xdr:col>10</xdr:col>
      <xdr:colOff>165100</xdr:colOff>
      <xdr:row>37</xdr:row>
      <xdr:rowOff>47531</xdr:rowOff>
    </xdr:to>
    <xdr:sp macro="" textlink="">
      <xdr:nvSpPr>
        <xdr:cNvPr id="83" name="楕円 82"/>
        <xdr:cNvSpPr/>
      </xdr:nvSpPr>
      <xdr:spPr>
        <a:xfrm>
          <a:off x="1968500" y="628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38658</xdr:rowOff>
    </xdr:from>
    <xdr:ext cx="599010" cy="259045"/>
    <xdr:sp macro="" textlink="">
      <xdr:nvSpPr>
        <xdr:cNvPr id="84" name="テキスト ボックス 83"/>
        <xdr:cNvSpPr txBox="1"/>
      </xdr:nvSpPr>
      <xdr:spPr>
        <a:xfrm>
          <a:off x="1719795" y="638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117127</xdr:rowOff>
    </xdr:from>
    <xdr:to>
      <xdr:col>6</xdr:col>
      <xdr:colOff>38100</xdr:colOff>
      <xdr:row>37</xdr:row>
      <xdr:rowOff>47277</xdr:rowOff>
    </xdr:to>
    <xdr:sp macro="" textlink="">
      <xdr:nvSpPr>
        <xdr:cNvPr id="85" name="楕円 84"/>
        <xdr:cNvSpPr/>
      </xdr:nvSpPr>
      <xdr:spPr>
        <a:xfrm>
          <a:off x="1079500" y="628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38404</xdr:rowOff>
    </xdr:from>
    <xdr:ext cx="599010" cy="259045"/>
    <xdr:sp macro="" textlink="">
      <xdr:nvSpPr>
        <xdr:cNvPr id="86" name="テキスト ボックス 85"/>
        <xdr:cNvSpPr txBox="1"/>
      </xdr:nvSpPr>
      <xdr:spPr>
        <a:xfrm>
          <a:off x="830795" y="6382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7" name="直線コネクタ 96"/>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8" name="テキスト ボックス 97"/>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0" name="テキスト ボックス 99"/>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2" name="テキスト ボックス 101"/>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4" name="テキスト ボックス 103"/>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50957</xdr:rowOff>
    </xdr:from>
    <xdr:to>
      <xdr:col>24</xdr:col>
      <xdr:colOff>62865</xdr:colOff>
      <xdr:row>58</xdr:row>
      <xdr:rowOff>61630</xdr:rowOff>
    </xdr:to>
    <xdr:cxnSp macro="">
      <xdr:nvCxnSpPr>
        <xdr:cNvPr id="110" name="直線コネクタ 109"/>
        <xdr:cNvCxnSpPr/>
      </xdr:nvCxnSpPr>
      <xdr:spPr>
        <a:xfrm flipV="1">
          <a:off x="4633595" y="8623457"/>
          <a:ext cx="1270" cy="1382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65457</xdr:rowOff>
    </xdr:from>
    <xdr:ext cx="534377" cy="259045"/>
    <xdr:sp macro="" textlink="">
      <xdr:nvSpPr>
        <xdr:cNvPr id="111" name="物件費最小値テキスト"/>
        <xdr:cNvSpPr txBox="1"/>
      </xdr:nvSpPr>
      <xdr:spPr>
        <a:xfrm>
          <a:off x="4686300" y="1000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61630</xdr:rowOff>
    </xdr:from>
    <xdr:to>
      <xdr:col>24</xdr:col>
      <xdr:colOff>152400</xdr:colOff>
      <xdr:row>58</xdr:row>
      <xdr:rowOff>61630</xdr:rowOff>
    </xdr:to>
    <xdr:cxnSp macro="">
      <xdr:nvCxnSpPr>
        <xdr:cNvPr id="112" name="直線コネクタ 111"/>
        <xdr:cNvCxnSpPr/>
      </xdr:nvCxnSpPr>
      <xdr:spPr>
        <a:xfrm>
          <a:off x="4546600" y="1000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169084</xdr:rowOff>
    </xdr:from>
    <xdr:ext cx="599010" cy="259045"/>
    <xdr:sp macro="" textlink="">
      <xdr:nvSpPr>
        <xdr:cNvPr id="113" name="物件費最大値テキスト"/>
        <xdr:cNvSpPr txBox="1"/>
      </xdr:nvSpPr>
      <xdr:spPr>
        <a:xfrm>
          <a:off x="4686300" y="8398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50957</xdr:rowOff>
    </xdr:from>
    <xdr:to>
      <xdr:col>24</xdr:col>
      <xdr:colOff>152400</xdr:colOff>
      <xdr:row>50</xdr:row>
      <xdr:rowOff>50957</xdr:rowOff>
    </xdr:to>
    <xdr:cxnSp macro="">
      <xdr:nvCxnSpPr>
        <xdr:cNvPr id="114" name="直線コネクタ 113"/>
        <xdr:cNvCxnSpPr/>
      </xdr:nvCxnSpPr>
      <xdr:spPr>
        <a:xfrm>
          <a:off x="4546600" y="8623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121200</xdr:rowOff>
    </xdr:from>
    <xdr:to>
      <xdr:col>24</xdr:col>
      <xdr:colOff>63500</xdr:colOff>
      <xdr:row>57</xdr:row>
      <xdr:rowOff>122843</xdr:rowOff>
    </xdr:to>
    <xdr:cxnSp macro="">
      <xdr:nvCxnSpPr>
        <xdr:cNvPr id="115" name="直線コネクタ 114"/>
        <xdr:cNvCxnSpPr/>
      </xdr:nvCxnSpPr>
      <xdr:spPr>
        <a:xfrm>
          <a:off x="3797300" y="9893850"/>
          <a:ext cx="838200" cy="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171082</xdr:rowOff>
    </xdr:from>
    <xdr:ext cx="599010" cy="259045"/>
    <xdr:sp macro="" textlink="">
      <xdr:nvSpPr>
        <xdr:cNvPr id="116" name="物件費平均値テキスト"/>
        <xdr:cNvSpPr txBox="1"/>
      </xdr:nvSpPr>
      <xdr:spPr>
        <a:xfrm>
          <a:off x="4686300" y="9600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148205</xdr:rowOff>
    </xdr:from>
    <xdr:to>
      <xdr:col>24</xdr:col>
      <xdr:colOff>114300</xdr:colOff>
      <xdr:row>57</xdr:row>
      <xdr:rowOff>78355</xdr:rowOff>
    </xdr:to>
    <xdr:sp macro="" textlink="">
      <xdr:nvSpPr>
        <xdr:cNvPr id="117" name="フローチャート: 判断 116"/>
        <xdr:cNvSpPr/>
      </xdr:nvSpPr>
      <xdr:spPr>
        <a:xfrm>
          <a:off x="4584700" y="974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121200</xdr:rowOff>
    </xdr:from>
    <xdr:to>
      <xdr:col>19</xdr:col>
      <xdr:colOff>177800</xdr:colOff>
      <xdr:row>57</xdr:row>
      <xdr:rowOff>145047</xdr:rowOff>
    </xdr:to>
    <xdr:cxnSp macro="">
      <xdr:nvCxnSpPr>
        <xdr:cNvPr id="118" name="直線コネクタ 117"/>
        <xdr:cNvCxnSpPr/>
      </xdr:nvCxnSpPr>
      <xdr:spPr>
        <a:xfrm flipV="1">
          <a:off x="2908300" y="9893850"/>
          <a:ext cx="889000" cy="2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145142</xdr:rowOff>
    </xdr:from>
    <xdr:to>
      <xdr:col>20</xdr:col>
      <xdr:colOff>38100</xdr:colOff>
      <xdr:row>57</xdr:row>
      <xdr:rowOff>75292</xdr:rowOff>
    </xdr:to>
    <xdr:sp macro="" textlink="">
      <xdr:nvSpPr>
        <xdr:cNvPr id="119" name="フローチャート: 判断 118"/>
        <xdr:cNvSpPr/>
      </xdr:nvSpPr>
      <xdr:spPr>
        <a:xfrm>
          <a:off x="3746500" y="974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91819</xdr:rowOff>
    </xdr:from>
    <xdr:ext cx="599010" cy="259045"/>
    <xdr:sp macro="" textlink="">
      <xdr:nvSpPr>
        <xdr:cNvPr id="120" name="テキスト ボックス 119"/>
        <xdr:cNvSpPr txBox="1"/>
      </xdr:nvSpPr>
      <xdr:spPr>
        <a:xfrm>
          <a:off x="3497795" y="9521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144091</xdr:rowOff>
    </xdr:from>
    <xdr:to>
      <xdr:col>15</xdr:col>
      <xdr:colOff>50800</xdr:colOff>
      <xdr:row>57</xdr:row>
      <xdr:rowOff>145047</xdr:rowOff>
    </xdr:to>
    <xdr:cxnSp macro="">
      <xdr:nvCxnSpPr>
        <xdr:cNvPr id="121" name="直線コネクタ 120"/>
        <xdr:cNvCxnSpPr/>
      </xdr:nvCxnSpPr>
      <xdr:spPr>
        <a:xfrm>
          <a:off x="2019300" y="9916741"/>
          <a:ext cx="889000" cy="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165906</xdr:rowOff>
    </xdr:from>
    <xdr:to>
      <xdr:col>15</xdr:col>
      <xdr:colOff>101600</xdr:colOff>
      <xdr:row>57</xdr:row>
      <xdr:rowOff>96056</xdr:rowOff>
    </xdr:to>
    <xdr:sp macro="" textlink="">
      <xdr:nvSpPr>
        <xdr:cNvPr id="122" name="フローチャート: 判断 121"/>
        <xdr:cNvSpPr/>
      </xdr:nvSpPr>
      <xdr:spPr>
        <a:xfrm>
          <a:off x="2857500" y="976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112583</xdr:rowOff>
    </xdr:from>
    <xdr:ext cx="599010" cy="259045"/>
    <xdr:sp macro="" textlink="">
      <xdr:nvSpPr>
        <xdr:cNvPr id="123" name="テキスト ボックス 122"/>
        <xdr:cNvSpPr txBox="1"/>
      </xdr:nvSpPr>
      <xdr:spPr>
        <a:xfrm>
          <a:off x="2608795" y="954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144091</xdr:rowOff>
    </xdr:from>
    <xdr:to>
      <xdr:col>10</xdr:col>
      <xdr:colOff>114300</xdr:colOff>
      <xdr:row>57</xdr:row>
      <xdr:rowOff>165208</xdr:rowOff>
    </xdr:to>
    <xdr:cxnSp macro="">
      <xdr:nvCxnSpPr>
        <xdr:cNvPr id="124" name="直線コネクタ 123"/>
        <xdr:cNvCxnSpPr/>
      </xdr:nvCxnSpPr>
      <xdr:spPr>
        <a:xfrm flipV="1">
          <a:off x="1130300" y="9916741"/>
          <a:ext cx="889000" cy="2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10742</xdr:rowOff>
    </xdr:from>
    <xdr:to>
      <xdr:col>10</xdr:col>
      <xdr:colOff>165100</xdr:colOff>
      <xdr:row>57</xdr:row>
      <xdr:rowOff>112342</xdr:rowOff>
    </xdr:to>
    <xdr:sp macro="" textlink="">
      <xdr:nvSpPr>
        <xdr:cNvPr id="125" name="フローチャート: 判断 124"/>
        <xdr:cNvSpPr/>
      </xdr:nvSpPr>
      <xdr:spPr>
        <a:xfrm>
          <a:off x="1968500" y="9783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128869</xdr:rowOff>
    </xdr:from>
    <xdr:ext cx="599010" cy="259045"/>
    <xdr:sp macro="" textlink="">
      <xdr:nvSpPr>
        <xdr:cNvPr id="126" name="テキスト ボックス 125"/>
        <xdr:cNvSpPr txBox="1"/>
      </xdr:nvSpPr>
      <xdr:spPr>
        <a:xfrm>
          <a:off x="1719795" y="955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23894</xdr:rowOff>
    </xdr:from>
    <xdr:to>
      <xdr:col>6</xdr:col>
      <xdr:colOff>38100</xdr:colOff>
      <xdr:row>57</xdr:row>
      <xdr:rowOff>125494</xdr:rowOff>
    </xdr:to>
    <xdr:sp macro="" textlink="">
      <xdr:nvSpPr>
        <xdr:cNvPr id="127" name="フローチャート: 判断 126"/>
        <xdr:cNvSpPr/>
      </xdr:nvSpPr>
      <xdr:spPr>
        <a:xfrm>
          <a:off x="1079500" y="979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142021</xdr:rowOff>
    </xdr:from>
    <xdr:ext cx="599010" cy="259045"/>
    <xdr:sp macro="" textlink="">
      <xdr:nvSpPr>
        <xdr:cNvPr id="128" name="テキスト ボックス 127"/>
        <xdr:cNvSpPr txBox="1"/>
      </xdr:nvSpPr>
      <xdr:spPr>
        <a:xfrm>
          <a:off x="830795" y="957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72043</xdr:rowOff>
    </xdr:from>
    <xdr:to>
      <xdr:col>24</xdr:col>
      <xdr:colOff>114300</xdr:colOff>
      <xdr:row>58</xdr:row>
      <xdr:rowOff>2193</xdr:rowOff>
    </xdr:to>
    <xdr:sp macro="" textlink="">
      <xdr:nvSpPr>
        <xdr:cNvPr id="134" name="楕円 133"/>
        <xdr:cNvSpPr/>
      </xdr:nvSpPr>
      <xdr:spPr>
        <a:xfrm>
          <a:off x="4584700" y="984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158420</xdr:rowOff>
    </xdr:from>
    <xdr:ext cx="599010" cy="259045"/>
    <xdr:sp macro="" textlink="">
      <xdr:nvSpPr>
        <xdr:cNvPr id="135" name="物件費該当値テキスト"/>
        <xdr:cNvSpPr txBox="1"/>
      </xdr:nvSpPr>
      <xdr:spPr>
        <a:xfrm>
          <a:off x="4686300" y="975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70400</xdr:rowOff>
    </xdr:from>
    <xdr:to>
      <xdr:col>20</xdr:col>
      <xdr:colOff>38100</xdr:colOff>
      <xdr:row>58</xdr:row>
      <xdr:rowOff>550</xdr:rowOff>
    </xdr:to>
    <xdr:sp macro="" textlink="">
      <xdr:nvSpPr>
        <xdr:cNvPr id="136" name="楕円 135"/>
        <xdr:cNvSpPr/>
      </xdr:nvSpPr>
      <xdr:spPr>
        <a:xfrm>
          <a:off x="3746500" y="984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163127</xdr:rowOff>
    </xdr:from>
    <xdr:ext cx="599010" cy="259045"/>
    <xdr:sp macro="" textlink="">
      <xdr:nvSpPr>
        <xdr:cNvPr id="137" name="テキスト ボックス 136"/>
        <xdr:cNvSpPr txBox="1"/>
      </xdr:nvSpPr>
      <xdr:spPr>
        <a:xfrm>
          <a:off x="3497795" y="9935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94247</xdr:rowOff>
    </xdr:from>
    <xdr:to>
      <xdr:col>15</xdr:col>
      <xdr:colOff>101600</xdr:colOff>
      <xdr:row>58</xdr:row>
      <xdr:rowOff>24397</xdr:rowOff>
    </xdr:to>
    <xdr:sp macro="" textlink="">
      <xdr:nvSpPr>
        <xdr:cNvPr id="138" name="楕円 137"/>
        <xdr:cNvSpPr/>
      </xdr:nvSpPr>
      <xdr:spPr>
        <a:xfrm>
          <a:off x="2857500" y="986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15524</xdr:rowOff>
    </xdr:from>
    <xdr:ext cx="599010" cy="259045"/>
    <xdr:sp macro="" textlink="">
      <xdr:nvSpPr>
        <xdr:cNvPr id="139" name="テキスト ボックス 138"/>
        <xdr:cNvSpPr txBox="1"/>
      </xdr:nvSpPr>
      <xdr:spPr>
        <a:xfrm>
          <a:off x="2608795" y="9959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93291</xdr:rowOff>
    </xdr:from>
    <xdr:to>
      <xdr:col>10</xdr:col>
      <xdr:colOff>165100</xdr:colOff>
      <xdr:row>58</xdr:row>
      <xdr:rowOff>23441</xdr:rowOff>
    </xdr:to>
    <xdr:sp macro="" textlink="">
      <xdr:nvSpPr>
        <xdr:cNvPr id="140" name="楕円 139"/>
        <xdr:cNvSpPr/>
      </xdr:nvSpPr>
      <xdr:spPr>
        <a:xfrm>
          <a:off x="1968500" y="986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14568</xdr:rowOff>
    </xdr:from>
    <xdr:ext cx="599010" cy="259045"/>
    <xdr:sp macro="" textlink="">
      <xdr:nvSpPr>
        <xdr:cNvPr id="141" name="テキスト ボックス 140"/>
        <xdr:cNvSpPr txBox="1"/>
      </xdr:nvSpPr>
      <xdr:spPr>
        <a:xfrm>
          <a:off x="1719795" y="9958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114408</xdr:rowOff>
    </xdr:from>
    <xdr:to>
      <xdr:col>6</xdr:col>
      <xdr:colOff>38100</xdr:colOff>
      <xdr:row>58</xdr:row>
      <xdr:rowOff>44558</xdr:rowOff>
    </xdr:to>
    <xdr:sp macro="" textlink="">
      <xdr:nvSpPr>
        <xdr:cNvPr id="142" name="楕円 141"/>
        <xdr:cNvSpPr/>
      </xdr:nvSpPr>
      <xdr:spPr>
        <a:xfrm>
          <a:off x="1079500" y="988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35685</xdr:rowOff>
    </xdr:from>
    <xdr:ext cx="599010" cy="259045"/>
    <xdr:sp macro="" textlink="">
      <xdr:nvSpPr>
        <xdr:cNvPr id="143" name="テキスト ボックス 142"/>
        <xdr:cNvSpPr txBox="1"/>
      </xdr:nvSpPr>
      <xdr:spPr>
        <a:xfrm>
          <a:off x="830795" y="9979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7" name="テキスト ボックス 156"/>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59" name="テキスト ボックス 158"/>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1" name="テキスト ボックス 160"/>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3" name="テキスト ボックス 162"/>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103745</xdr:rowOff>
    </xdr:from>
    <xdr:to>
      <xdr:col>24</xdr:col>
      <xdr:colOff>62865</xdr:colOff>
      <xdr:row>79</xdr:row>
      <xdr:rowOff>86942</xdr:rowOff>
    </xdr:to>
    <xdr:cxnSp macro="">
      <xdr:nvCxnSpPr>
        <xdr:cNvPr id="169" name="直線コネクタ 168"/>
        <xdr:cNvCxnSpPr/>
      </xdr:nvCxnSpPr>
      <xdr:spPr>
        <a:xfrm flipV="1">
          <a:off x="4633595" y="12105245"/>
          <a:ext cx="1270" cy="1526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90769</xdr:rowOff>
    </xdr:from>
    <xdr:ext cx="378565" cy="259045"/>
    <xdr:sp macro="" textlink="">
      <xdr:nvSpPr>
        <xdr:cNvPr id="170" name="維持補修費最小値テキスト"/>
        <xdr:cNvSpPr txBox="1"/>
      </xdr:nvSpPr>
      <xdr:spPr>
        <a:xfrm>
          <a:off x="4686300" y="13635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86942</xdr:rowOff>
    </xdr:from>
    <xdr:to>
      <xdr:col>24</xdr:col>
      <xdr:colOff>152400</xdr:colOff>
      <xdr:row>79</xdr:row>
      <xdr:rowOff>86942</xdr:rowOff>
    </xdr:to>
    <xdr:cxnSp macro="">
      <xdr:nvCxnSpPr>
        <xdr:cNvPr id="171" name="直線コネクタ 170"/>
        <xdr:cNvCxnSpPr/>
      </xdr:nvCxnSpPr>
      <xdr:spPr>
        <a:xfrm>
          <a:off x="4546600" y="1363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50422</xdr:rowOff>
    </xdr:from>
    <xdr:ext cx="534377" cy="259045"/>
    <xdr:sp macro="" textlink="">
      <xdr:nvSpPr>
        <xdr:cNvPr id="172" name="維持補修費最大値テキスト"/>
        <xdr:cNvSpPr txBox="1"/>
      </xdr:nvSpPr>
      <xdr:spPr>
        <a:xfrm>
          <a:off x="4686300" y="1188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103745</xdr:rowOff>
    </xdr:from>
    <xdr:to>
      <xdr:col>24</xdr:col>
      <xdr:colOff>152400</xdr:colOff>
      <xdr:row>70</xdr:row>
      <xdr:rowOff>103745</xdr:rowOff>
    </xdr:to>
    <xdr:cxnSp macro="">
      <xdr:nvCxnSpPr>
        <xdr:cNvPr id="173" name="直線コネクタ 172"/>
        <xdr:cNvCxnSpPr/>
      </xdr:nvCxnSpPr>
      <xdr:spPr>
        <a:xfrm>
          <a:off x="4546600" y="12105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73749</xdr:rowOff>
    </xdr:from>
    <xdr:to>
      <xdr:col>24</xdr:col>
      <xdr:colOff>63500</xdr:colOff>
      <xdr:row>78</xdr:row>
      <xdr:rowOff>47786</xdr:rowOff>
    </xdr:to>
    <xdr:cxnSp macro="">
      <xdr:nvCxnSpPr>
        <xdr:cNvPr id="174" name="直線コネクタ 173"/>
        <xdr:cNvCxnSpPr/>
      </xdr:nvCxnSpPr>
      <xdr:spPr>
        <a:xfrm>
          <a:off x="3797300" y="13275399"/>
          <a:ext cx="838200" cy="14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106013</xdr:rowOff>
    </xdr:from>
    <xdr:ext cx="534377" cy="259045"/>
    <xdr:sp macro="" textlink="">
      <xdr:nvSpPr>
        <xdr:cNvPr id="175" name="維持補修費平均値テキスト"/>
        <xdr:cNvSpPr txBox="1"/>
      </xdr:nvSpPr>
      <xdr:spPr>
        <a:xfrm>
          <a:off x="4686300" y="13136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83136</xdr:rowOff>
    </xdr:from>
    <xdr:to>
      <xdr:col>24</xdr:col>
      <xdr:colOff>114300</xdr:colOff>
      <xdr:row>78</xdr:row>
      <xdr:rowOff>13286</xdr:rowOff>
    </xdr:to>
    <xdr:sp macro="" textlink="">
      <xdr:nvSpPr>
        <xdr:cNvPr id="176" name="フローチャート: 判断 175"/>
        <xdr:cNvSpPr/>
      </xdr:nvSpPr>
      <xdr:spPr>
        <a:xfrm>
          <a:off x="4584700" y="1328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48129</xdr:rowOff>
    </xdr:from>
    <xdr:to>
      <xdr:col>19</xdr:col>
      <xdr:colOff>177800</xdr:colOff>
      <xdr:row>77</xdr:row>
      <xdr:rowOff>73749</xdr:rowOff>
    </xdr:to>
    <xdr:cxnSp macro="">
      <xdr:nvCxnSpPr>
        <xdr:cNvPr id="177" name="直線コネクタ 176"/>
        <xdr:cNvCxnSpPr/>
      </xdr:nvCxnSpPr>
      <xdr:spPr>
        <a:xfrm>
          <a:off x="2908300" y="13249779"/>
          <a:ext cx="889000" cy="2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51034</xdr:rowOff>
    </xdr:from>
    <xdr:to>
      <xdr:col>20</xdr:col>
      <xdr:colOff>38100</xdr:colOff>
      <xdr:row>77</xdr:row>
      <xdr:rowOff>152634</xdr:rowOff>
    </xdr:to>
    <xdr:sp macro="" textlink="">
      <xdr:nvSpPr>
        <xdr:cNvPr id="178" name="フローチャート: 判断 177"/>
        <xdr:cNvSpPr/>
      </xdr:nvSpPr>
      <xdr:spPr>
        <a:xfrm>
          <a:off x="3746500" y="1325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143761</xdr:rowOff>
    </xdr:from>
    <xdr:ext cx="534377" cy="259045"/>
    <xdr:sp macro="" textlink="">
      <xdr:nvSpPr>
        <xdr:cNvPr id="179" name="テキスト ボックス 178"/>
        <xdr:cNvSpPr txBox="1"/>
      </xdr:nvSpPr>
      <xdr:spPr>
        <a:xfrm>
          <a:off x="3530111" y="1334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48129</xdr:rowOff>
    </xdr:from>
    <xdr:to>
      <xdr:col>15</xdr:col>
      <xdr:colOff>50800</xdr:colOff>
      <xdr:row>78</xdr:row>
      <xdr:rowOff>50743</xdr:rowOff>
    </xdr:to>
    <xdr:cxnSp macro="">
      <xdr:nvCxnSpPr>
        <xdr:cNvPr id="180" name="直線コネクタ 179"/>
        <xdr:cNvCxnSpPr/>
      </xdr:nvCxnSpPr>
      <xdr:spPr>
        <a:xfrm flipV="1">
          <a:off x="2019300" y="13249779"/>
          <a:ext cx="889000" cy="17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11339</xdr:rowOff>
    </xdr:from>
    <xdr:to>
      <xdr:col>15</xdr:col>
      <xdr:colOff>101600</xdr:colOff>
      <xdr:row>77</xdr:row>
      <xdr:rowOff>112939</xdr:rowOff>
    </xdr:to>
    <xdr:sp macro="" textlink="">
      <xdr:nvSpPr>
        <xdr:cNvPr id="181" name="フローチャート: 判断 180"/>
        <xdr:cNvSpPr/>
      </xdr:nvSpPr>
      <xdr:spPr>
        <a:xfrm>
          <a:off x="2857500" y="1321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104066</xdr:rowOff>
    </xdr:from>
    <xdr:ext cx="534377" cy="259045"/>
    <xdr:sp macro="" textlink="">
      <xdr:nvSpPr>
        <xdr:cNvPr id="182" name="テキスト ボックス 181"/>
        <xdr:cNvSpPr txBox="1"/>
      </xdr:nvSpPr>
      <xdr:spPr>
        <a:xfrm>
          <a:off x="2641111" y="1330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18019</xdr:rowOff>
    </xdr:from>
    <xdr:to>
      <xdr:col>10</xdr:col>
      <xdr:colOff>114300</xdr:colOff>
      <xdr:row>78</xdr:row>
      <xdr:rowOff>50743</xdr:rowOff>
    </xdr:to>
    <xdr:cxnSp macro="">
      <xdr:nvCxnSpPr>
        <xdr:cNvPr id="183" name="直線コネクタ 182"/>
        <xdr:cNvCxnSpPr/>
      </xdr:nvCxnSpPr>
      <xdr:spPr>
        <a:xfrm>
          <a:off x="1130300" y="13391119"/>
          <a:ext cx="889000" cy="3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72245</xdr:rowOff>
    </xdr:from>
    <xdr:to>
      <xdr:col>10</xdr:col>
      <xdr:colOff>165100</xdr:colOff>
      <xdr:row>78</xdr:row>
      <xdr:rowOff>2395</xdr:rowOff>
    </xdr:to>
    <xdr:sp macro="" textlink="">
      <xdr:nvSpPr>
        <xdr:cNvPr id="184" name="フローチャート: 判断 183"/>
        <xdr:cNvSpPr/>
      </xdr:nvSpPr>
      <xdr:spPr>
        <a:xfrm>
          <a:off x="1968500" y="13273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18922</xdr:rowOff>
    </xdr:from>
    <xdr:ext cx="534377" cy="259045"/>
    <xdr:sp macro="" textlink="">
      <xdr:nvSpPr>
        <xdr:cNvPr id="185" name="テキスト ボックス 184"/>
        <xdr:cNvSpPr txBox="1"/>
      </xdr:nvSpPr>
      <xdr:spPr>
        <a:xfrm>
          <a:off x="1752111" y="1304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135012</xdr:rowOff>
    </xdr:from>
    <xdr:to>
      <xdr:col>6</xdr:col>
      <xdr:colOff>38100</xdr:colOff>
      <xdr:row>78</xdr:row>
      <xdr:rowOff>65162</xdr:rowOff>
    </xdr:to>
    <xdr:sp macro="" textlink="">
      <xdr:nvSpPr>
        <xdr:cNvPr id="186" name="フローチャート: 判断 185"/>
        <xdr:cNvSpPr/>
      </xdr:nvSpPr>
      <xdr:spPr>
        <a:xfrm>
          <a:off x="1079500" y="1333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81689</xdr:rowOff>
    </xdr:from>
    <xdr:ext cx="534377" cy="259045"/>
    <xdr:sp macro="" textlink="">
      <xdr:nvSpPr>
        <xdr:cNvPr id="187" name="テキスト ボックス 186"/>
        <xdr:cNvSpPr txBox="1"/>
      </xdr:nvSpPr>
      <xdr:spPr>
        <a:xfrm>
          <a:off x="863111" y="1311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168436</xdr:rowOff>
    </xdr:from>
    <xdr:to>
      <xdr:col>24</xdr:col>
      <xdr:colOff>114300</xdr:colOff>
      <xdr:row>78</xdr:row>
      <xdr:rowOff>98586</xdr:rowOff>
    </xdr:to>
    <xdr:sp macro="" textlink="">
      <xdr:nvSpPr>
        <xdr:cNvPr id="193" name="楕円 192"/>
        <xdr:cNvSpPr/>
      </xdr:nvSpPr>
      <xdr:spPr>
        <a:xfrm>
          <a:off x="4584700" y="1337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146863</xdr:rowOff>
    </xdr:from>
    <xdr:ext cx="534377" cy="259045"/>
    <xdr:sp macro="" textlink="">
      <xdr:nvSpPr>
        <xdr:cNvPr id="194" name="維持補修費該当値テキスト"/>
        <xdr:cNvSpPr txBox="1"/>
      </xdr:nvSpPr>
      <xdr:spPr>
        <a:xfrm>
          <a:off x="4686300" y="1334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22949</xdr:rowOff>
    </xdr:from>
    <xdr:to>
      <xdr:col>20</xdr:col>
      <xdr:colOff>38100</xdr:colOff>
      <xdr:row>77</xdr:row>
      <xdr:rowOff>124549</xdr:rowOff>
    </xdr:to>
    <xdr:sp macro="" textlink="">
      <xdr:nvSpPr>
        <xdr:cNvPr id="195" name="楕円 194"/>
        <xdr:cNvSpPr/>
      </xdr:nvSpPr>
      <xdr:spPr>
        <a:xfrm>
          <a:off x="3746500" y="1322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141076</xdr:rowOff>
    </xdr:from>
    <xdr:ext cx="534377" cy="259045"/>
    <xdr:sp macro="" textlink="">
      <xdr:nvSpPr>
        <xdr:cNvPr id="196" name="テキスト ボックス 195"/>
        <xdr:cNvSpPr txBox="1"/>
      </xdr:nvSpPr>
      <xdr:spPr>
        <a:xfrm>
          <a:off x="3530111" y="1299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168779</xdr:rowOff>
    </xdr:from>
    <xdr:to>
      <xdr:col>15</xdr:col>
      <xdr:colOff>101600</xdr:colOff>
      <xdr:row>77</xdr:row>
      <xdr:rowOff>98929</xdr:rowOff>
    </xdr:to>
    <xdr:sp macro="" textlink="">
      <xdr:nvSpPr>
        <xdr:cNvPr id="197" name="楕円 196"/>
        <xdr:cNvSpPr/>
      </xdr:nvSpPr>
      <xdr:spPr>
        <a:xfrm>
          <a:off x="2857500" y="1319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115456</xdr:rowOff>
    </xdr:from>
    <xdr:ext cx="534377" cy="259045"/>
    <xdr:sp macro="" textlink="">
      <xdr:nvSpPr>
        <xdr:cNvPr id="198" name="テキスト ボックス 197"/>
        <xdr:cNvSpPr txBox="1"/>
      </xdr:nvSpPr>
      <xdr:spPr>
        <a:xfrm>
          <a:off x="2641111" y="1297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171393</xdr:rowOff>
    </xdr:from>
    <xdr:to>
      <xdr:col>10</xdr:col>
      <xdr:colOff>165100</xdr:colOff>
      <xdr:row>78</xdr:row>
      <xdr:rowOff>101543</xdr:rowOff>
    </xdr:to>
    <xdr:sp macro="" textlink="">
      <xdr:nvSpPr>
        <xdr:cNvPr id="199" name="楕円 198"/>
        <xdr:cNvSpPr/>
      </xdr:nvSpPr>
      <xdr:spPr>
        <a:xfrm>
          <a:off x="1968500" y="1337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92670</xdr:rowOff>
    </xdr:from>
    <xdr:ext cx="534377" cy="259045"/>
    <xdr:sp macro="" textlink="">
      <xdr:nvSpPr>
        <xdr:cNvPr id="200" name="テキスト ボックス 199"/>
        <xdr:cNvSpPr txBox="1"/>
      </xdr:nvSpPr>
      <xdr:spPr>
        <a:xfrm>
          <a:off x="1752111" y="1346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138669</xdr:rowOff>
    </xdr:from>
    <xdr:to>
      <xdr:col>6</xdr:col>
      <xdr:colOff>38100</xdr:colOff>
      <xdr:row>78</xdr:row>
      <xdr:rowOff>68819</xdr:rowOff>
    </xdr:to>
    <xdr:sp macro="" textlink="">
      <xdr:nvSpPr>
        <xdr:cNvPr id="201" name="楕円 200"/>
        <xdr:cNvSpPr/>
      </xdr:nvSpPr>
      <xdr:spPr>
        <a:xfrm>
          <a:off x="1079500" y="1334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59946</xdr:rowOff>
    </xdr:from>
    <xdr:ext cx="534377" cy="259045"/>
    <xdr:sp macro="" textlink="">
      <xdr:nvSpPr>
        <xdr:cNvPr id="202" name="テキスト ボックス 201"/>
        <xdr:cNvSpPr txBox="1"/>
      </xdr:nvSpPr>
      <xdr:spPr>
        <a:xfrm>
          <a:off x="863111" y="1343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94374</xdr:rowOff>
    </xdr:from>
    <xdr:to>
      <xdr:col>24</xdr:col>
      <xdr:colOff>62865</xdr:colOff>
      <xdr:row>99</xdr:row>
      <xdr:rowOff>11392</xdr:rowOff>
    </xdr:to>
    <xdr:cxnSp macro="">
      <xdr:nvCxnSpPr>
        <xdr:cNvPr id="227" name="直線コネクタ 226"/>
        <xdr:cNvCxnSpPr/>
      </xdr:nvCxnSpPr>
      <xdr:spPr>
        <a:xfrm flipV="1">
          <a:off x="4633595" y="15524874"/>
          <a:ext cx="1270" cy="1460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15219</xdr:rowOff>
    </xdr:from>
    <xdr:ext cx="534377" cy="259045"/>
    <xdr:sp macro="" textlink="">
      <xdr:nvSpPr>
        <xdr:cNvPr id="228" name="扶助費最小値テキスト"/>
        <xdr:cNvSpPr txBox="1"/>
      </xdr:nvSpPr>
      <xdr:spPr>
        <a:xfrm>
          <a:off x="4686300" y="1698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11392</xdr:rowOff>
    </xdr:from>
    <xdr:to>
      <xdr:col>24</xdr:col>
      <xdr:colOff>152400</xdr:colOff>
      <xdr:row>99</xdr:row>
      <xdr:rowOff>11392</xdr:rowOff>
    </xdr:to>
    <xdr:cxnSp macro="">
      <xdr:nvCxnSpPr>
        <xdr:cNvPr id="229" name="直線コネクタ 228"/>
        <xdr:cNvCxnSpPr/>
      </xdr:nvCxnSpPr>
      <xdr:spPr>
        <a:xfrm>
          <a:off x="4546600" y="16984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41051</xdr:rowOff>
    </xdr:from>
    <xdr:ext cx="599010" cy="259045"/>
    <xdr:sp macro="" textlink="">
      <xdr:nvSpPr>
        <xdr:cNvPr id="230" name="扶助費最大値テキスト"/>
        <xdr:cNvSpPr txBox="1"/>
      </xdr:nvSpPr>
      <xdr:spPr>
        <a:xfrm>
          <a:off x="4686300" y="15300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94374</xdr:rowOff>
    </xdr:from>
    <xdr:to>
      <xdr:col>24</xdr:col>
      <xdr:colOff>152400</xdr:colOff>
      <xdr:row>90</xdr:row>
      <xdr:rowOff>94374</xdr:rowOff>
    </xdr:to>
    <xdr:cxnSp macro="">
      <xdr:nvCxnSpPr>
        <xdr:cNvPr id="231" name="直線コネクタ 230"/>
        <xdr:cNvCxnSpPr/>
      </xdr:nvCxnSpPr>
      <xdr:spPr>
        <a:xfrm>
          <a:off x="4546600" y="1552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159093</xdr:rowOff>
    </xdr:from>
    <xdr:to>
      <xdr:col>24</xdr:col>
      <xdr:colOff>63500</xdr:colOff>
      <xdr:row>96</xdr:row>
      <xdr:rowOff>166993</xdr:rowOff>
    </xdr:to>
    <xdr:cxnSp macro="">
      <xdr:nvCxnSpPr>
        <xdr:cNvPr id="232" name="直線コネクタ 231"/>
        <xdr:cNvCxnSpPr/>
      </xdr:nvCxnSpPr>
      <xdr:spPr>
        <a:xfrm flipV="1">
          <a:off x="3797300" y="16618293"/>
          <a:ext cx="838200" cy="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56342</xdr:rowOff>
    </xdr:from>
    <xdr:ext cx="534377" cy="259045"/>
    <xdr:sp macro="" textlink="">
      <xdr:nvSpPr>
        <xdr:cNvPr id="233" name="扶助費平均値テキスト"/>
        <xdr:cNvSpPr txBox="1"/>
      </xdr:nvSpPr>
      <xdr:spPr>
        <a:xfrm>
          <a:off x="4686300" y="16344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33465</xdr:rowOff>
    </xdr:from>
    <xdr:to>
      <xdr:col>24</xdr:col>
      <xdr:colOff>114300</xdr:colOff>
      <xdr:row>96</xdr:row>
      <xdr:rowOff>135065</xdr:rowOff>
    </xdr:to>
    <xdr:sp macro="" textlink="">
      <xdr:nvSpPr>
        <xdr:cNvPr id="234" name="フローチャート: 判断 233"/>
        <xdr:cNvSpPr/>
      </xdr:nvSpPr>
      <xdr:spPr>
        <a:xfrm>
          <a:off x="4584700" y="1649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166993</xdr:rowOff>
    </xdr:from>
    <xdr:to>
      <xdr:col>19</xdr:col>
      <xdr:colOff>177800</xdr:colOff>
      <xdr:row>97</xdr:row>
      <xdr:rowOff>11392</xdr:rowOff>
    </xdr:to>
    <xdr:cxnSp macro="">
      <xdr:nvCxnSpPr>
        <xdr:cNvPr id="235" name="直線コネクタ 234"/>
        <xdr:cNvCxnSpPr/>
      </xdr:nvCxnSpPr>
      <xdr:spPr>
        <a:xfrm flipV="1">
          <a:off x="2908300" y="16626193"/>
          <a:ext cx="889000" cy="1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104178</xdr:rowOff>
    </xdr:from>
    <xdr:to>
      <xdr:col>20</xdr:col>
      <xdr:colOff>38100</xdr:colOff>
      <xdr:row>97</xdr:row>
      <xdr:rowOff>34328</xdr:rowOff>
    </xdr:to>
    <xdr:sp macro="" textlink="">
      <xdr:nvSpPr>
        <xdr:cNvPr id="236" name="フローチャート: 判断 235"/>
        <xdr:cNvSpPr/>
      </xdr:nvSpPr>
      <xdr:spPr>
        <a:xfrm>
          <a:off x="37465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50855</xdr:rowOff>
    </xdr:from>
    <xdr:ext cx="534377" cy="259045"/>
    <xdr:sp macro="" textlink="">
      <xdr:nvSpPr>
        <xdr:cNvPr id="237" name="テキスト ボックス 236"/>
        <xdr:cNvSpPr txBox="1"/>
      </xdr:nvSpPr>
      <xdr:spPr>
        <a:xfrm>
          <a:off x="3530111" y="1633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59246</xdr:rowOff>
    </xdr:from>
    <xdr:to>
      <xdr:col>15</xdr:col>
      <xdr:colOff>50800</xdr:colOff>
      <xdr:row>97</xdr:row>
      <xdr:rowOff>11392</xdr:rowOff>
    </xdr:to>
    <xdr:cxnSp macro="">
      <xdr:nvCxnSpPr>
        <xdr:cNvPr id="238" name="直線コネクタ 237"/>
        <xdr:cNvCxnSpPr/>
      </xdr:nvCxnSpPr>
      <xdr:spPr>
        <a:xfrm>
          <a:off x="2019300" y="16518446"/>
          <a:ext cx="889000" cy="12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112446</xdr:rowOff>
    </xdr:from>
    <xdr:to>
      <xdr:col>15</xdr:col>
      <xdr:colOff>101600</xdr:colOff>
      <xdr:row>97</xdr:row>
      <xdr:rowOff>42596</xdr:rowOff>
    </xdr:to>
    <xdr:sp macro="" textlink="">
      <xdr:nvSpPr>
        <xdr:cNvPr id="239" name="フローチャート: 判断 238"/>
        <xdr:cNvSpPr/>
      </xdr:nvSpPr>
      <xdr:spPr>
        <a:xfrm>
          <a:off x="2857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59123</xdr:rowOff>
    </xdr:from>
    <xdr:ext cx="534377" cy="259045"/>
    <xdr:sp macro="" textlink="">
      <xdr:nvSpPr>
        <xdr:cNvPr id="240" name="テキスト ボックス 239"/>
        <xdr:cNvSpPr txBox="1"/>
      </xdr:nvSpPr>
      <xdr:spPr>
        <a:xfrm>
          <a:off x="2641111" y="1634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59246</xdr:rowOff>
    </xdr:from>
    <xdr:to>
      <xdr:col>10</xdr:col>
      <xdr:colOff>114300</xdr:colOff>
      <xdr:row>96</xdr:row>
      <xdr:rowOff>167563</xdr:rowOff>
    </xdr:to>
    <xdr:cxnSp macro="">
      <xdr:nvCxnSpPr>
        <xdr:cNvPr id="241" name="直線コネクタ 240"/>
        <xdr:cNvCxnSpPr/>
      </xdr:nvCxnSpPr>
      <xdr:spPr>
        <a:xfrm flipV="1">
          <a:off x="1130300" y="16518446"/>
          <a:ext cx="889000" cy="108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58026</xdr:rowOff>
    </xdr:from>
    <xdr:to>
      <xdr:col>10</xdr:col>
      <xdr:colOff>165100</xdr:colOff>
      <xdr:row>96</xdr:row>
      <xdr:rowOff>159626</xdr:rowOff>
    </xdr:to>
    <xdr:sp macro="" textlink="">
      <xdr:nvSpPr>
        <xdr:cNvPr id="242" name="フローチャート: 判断 241"/>
        <xdr:cNvSpPr/>
      </xdr:nvSpPr>
      <xdr:spPr>
        <a:xfrm>
          <a:off x="1968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150753</xdr:rowOff>
    </xdr:from>
    <xdr:ext cx="534377" cy="259045"/>
    <xdr:sp macro="" textlink="">
      <xdr:nvSpPr>
        <xdr:cNvPr id="243" name="テキスト ボックス 242"/>
        <xdr:cNvSpPr txBox="1"/>
      </xdr:nvSpPr>
      <xdr:spPr>
        <a:xfrm>
          <a:off x="1752111" y="1660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131775</xdr:rowOff>
    </xdr:from>
    <xdr:to>
      <xdr:col>6</xdr:col>
      <xdr:colOff>38100</xdr:colOff>
      <xdr:row>97</xdr:row>
      <xdr:rowOff>61925</xdr:rowOff>
    </xdr:to>
    <xdr:sp macro="" textlink="">
      <xdr:nvSpPr>
        <xdr:cNvPr id="244" name="フローチャート: 判断 243"/>
        <xdr:cNvSpPr/>
      </xdr:nvSpPr>
      <xdr:spPr>
        <a:xfrm>
          <a:off x="1079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53052</xdr:rowOff>
    </xdr:from>
    <xdr:ext cx="534377" cy="259045"/>
    <xdr:sp macro="" textlink="">
      <xdr:nvSpPr>
        <xdr:cNvPr id="245" name="テキスト ボックス 244"/>
        <xdr:cNvSpPr txBox="1"/>
      </xdr:nvSpPr>
      <xdr:spPr>
        <a:xfrm>
          <a:off x="863111" y="1668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108293</xdr:rowOff>
    </xdr:from>
    <xdr:to>
      <xdr:col>24</xdr:col>
      <xdr:colOff>114300</xdr:colOff>
      <xdr:row>97</xdr:row>
      <xdr:rowOff>38443</xdr:rowOff>
    </xdr:to>
    <xdr:sp macro="" textlink="">
      <xdr:nvSpPr>
        <xdr:cNvPr id="251" name="楕円 250"/>
        <xdr:cNvSpPr/>
      </xdr:nvSpPr>
      <xdr:spPr>
        <a:xfrm>
          <a:off x="4584700" y="1656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86720</xdr:rowOff>
    </xdr:from>
    <xdr:ext cx="534377" cy="259045"/>
    <xdr:sp macro="" textlink="">
      <xdr:nvSpPr>
        <xdr:cNvPr id="252" name="扶助費該当値テキスト"/>
        <xdr:cNvSpPr txBox="1"/>
      </xdr:nvSpPr>
      <xdr:spPr>
        <a:xfrm>
          <a:off x="4686300" y="1654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116193</xdr:rowOff>
    </xdr:from>
    <xdr:to>
      <xdr:col>20</xdr:col>
      <xdr:colOff>38100</xdr:colOff>
      <xdr:row>97</xdr:row>
      <xdr:rowOff>46343</xdr:rowOff>
    </xdr:to>
    <xdr:sp macro="" textlink="">
      <xdr:nvSpPr>
        <xdr:cNvPr id="253" name="楕円 252"/>
        <xdr:cNvSpPr/>
      </xdr:nvSpPr>
      <xdr:spPr>
        <a:xfrm>
          <a:off x="3746500" y="1657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37470</xdr:rowOff>
    </xdr:from>
    <xdr:ext cx="534377" cy="259045"/>
    <xdr:sp macro="" textlink="">
      <xdr:nvSpPr>
        <xdr:cNvPr id="254" name="テキスト ボックス 253"/>
        <xdr:cNvSpPr txBox="1"/>
      </xdr:nvSpPr>
      <xdr:spPr>
        <a:xfrm>
          <a:off x="3530111" y="166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132042</xdr:rowOff>
    </xdr:from>
    <xdr:to>
      <xdr:col>15</xdr:col>
      <xdr:colOff>101600</xdr:colOff>
      <xdr:row>97</xdr:row>
      <xdr:rowOff>62192</xdr:rowOff>
    </xdr:to>
    <xdr:sp macro="" textlink="">
      <xdr:nvSpPr>
        <xdr:cNvPr id="255" name="楕円 254"/>
        <xdr:cNvSpPr/>
      </xdr:nvSpPr>
      <xdr:spPr>
        <a:xfrm>
          <a:off x="2857500" y="1659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53319</xdr:rowOff>
    </xdr:from>
    <xdr:ext cx="534377" cy="259045"/>
    <xdr:sp macro="" textlink="">
      <xdr:nvSpPr>
        <xdr:cNvPr id="256" name="テキスト ボックス 255"/>
        <xdr:cNvSpPr txBox="1"/>
      </xdr:nvSpPr>
      <xdr:spPr>
        <a:xfrm>
          <a:off x="2641111" y="1668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8446</xdr:rowOff>
    </xdr:from>
    <xdr:to>
      <xdr:col>10</xdr:col>
      <xdr:colOff>165100</xdr:colOff>
      <xdr:row>96</xdr:row>
      <xdr:rowOff>110046</xdr:rowOff>
    </xdr:to>
    <xdr:sp macro="" textlink="">
      <xdr:nvSpPr>
        <xdr:cNvPr id="257" name="楕円 256"/>
        <xdr:cNvSpPr/>
      </xdr:nvSpPr>
      <xdr:spPr>
        <a:xfrm>
          <a:off x="1968500" y="1646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126573</xdr:rowOff>
    </xdr:from>
    <xdr:ext cx="534377" cy="259045"/>
    <xdr:sp macro="" textlink="">
      <xdr:nvSpPr>
        <xdr:cNvPr id="258" name="テキスト ボックス 257"/>
        <xdr:cNvSpPr txBox="1"/>
      </xdr:nvSpPr>
      <xdr:spPr>
        <a:xfrm>
          <a:off x="1752111" y="1624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116763</xdr:rowOff>
    </xdr:from>
    <xdr:to>
      <xdr:col>6</xdr:col>
      <xdr:colOff>38100</xdr:colOff>
      <xdr:row>97</xdr:row>
      <xdr:rowOff>46913</xdr:rowOff>
    </xdr:to>
    <xdr:sp macro="" textlink="">
      <xdr:nvSpPr>
        <xdr:cNvPr id="259" name="楕円 258"/>
        <xdr:cNvSpPr/>
      </xdr:nvSpPr>
      <xdr:spPr>
        <a:xfrm>
          <a:off x="1079500" y="1657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63440</xdr:rowOff>
    </xdr:from>
    <xdr:ext cx="534377" cy="259045"/>
    <xdr:sp macro="" textlink="">
      <xdr:nvSpPr>
        <xdr:cNvPr id="260" name="テキスト ボックス 259"/>
        <xdr:cNvSpPr txBox="1"/>
      </xdr:nvSpPr>
      <xdr:spPr>
        <a:xfrm>
          <a:off x="863111" y="1635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4" name="テキスト ボックス 273"/>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147960</xdr:rowOff>
    </xdr:from>
    <xdr:to>
      <xdr:col>54</xdr:col>
      <xdr:colOff>189865</xdr:colOff>
      <xdr:row>37</xdr:row>
      <xdr:rowOff>140999</xdr:rowOff>
    </xdr:to>
    <xdr:cxnSp macro="">
      <xdr:nvCxnSpPr>
        <xdr:cNvPr id="284" name="直線コネクタ 283"/>
        <xdr:cNvCxnSpPr/>
      </xdr:nvCxnSpPr>
      <xdr:spPr>
        <a:xfrm flipV="1">
          <a:off x="10475595" y="5120010"/>
          <a:ext cx="1270" cy="1364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144826</xdr:rowOff>
    </xdr:from>
    <xdr:ext cx="534377" cy="259045"/>
    <xdr:sp macro="" textlink="">
      <xdr:nvSpPr>
        <xdr:cNvPr id="285" name="補助費等最小値テキスト"/>
        <xdr:cNvSpPr txBox="1"/>
      </xdr:nvSpPr>
      <xdr:spPr>
        <a:xfrm>
          <a:off x="10528300" y="648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140999</xdr:rowOff>
    </xdr:from>
    <xdr:to>
      <xdr:col>55</xdr:col>
      <xdr:colOff>88900</xdr:colOff>
      <xdr:row>37</xdr:row>
      <xdr:rowOff>140999</xdr:rowOff>
    </xdr:to>
    <xdr:cxnSp macro="">
      <xdr:nvCxnSpPr>
        <xdr:cNvPr id="286" name="直線コネクタ 285"/>
        <xdr:cNvCxnSpPr/>
      </xdr:nvCxnSpPr>
      <xdr:spPr>
        <a:xfrm>
          <a:off x="10388600" y="648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94637</xdr:rowOff>
    </xdr:from>
    <xdr:ext cx="599010" cy="259045"/>
    <xdr:sp macro="" textlink="">
      <xdr:nvSpPr>
        <xdr:cNvPr id="287" name="補助費等最大値テキスト"/>
        <xdr:cNvSpPr txBox="1"/>
      </xdr:nvSpPr>
      <xdr:spPr>
        <a:xfrm>
          <a:off x="10528300" y="4895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147960</xdr:rowOff>
    </xdr:from>
    <xdr:to>
      <xdr:col>55</xdr:col>
      <xdr:colOff>88900</xdr:colOff>
      <xdr:row>29</xdr:row>
      <xdr:rowOff>147960</xdr:rowOff>
    </xdr:to>
    <xdr:cxnSp macro="">
      <xdr:nvCxnSpPr>
        <xdr:cNvPr id="288" name="直線コネクタ 287"/>
        <xdr:cNvCxnSpPr/>
      </xdr:nvCxnSpPr>
      <xdr:spPr>
        <a:xfrm>
          <a:off x="10388600" y="512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1770</xdr:rowOff>
    </xdr:from>
    <xdr:to>
      <xdr:col>55</xdr:col>
      <xdr:colOff>0</xdr:colOff>
      <xdr:row>36</xdr:row>
      <xdr:rowOff>18481</xdr:rowOff>
    </xdr:to>
    <xdr:cxnSp macro="">
      <xdr:nvCxnSpPr>
        <xdr:cNvPr id="289" name="直線コネクタ 288"/>
        <xdr:cNvCxnSpPr/>
      </xdr:nvCxnSpPr>
      <xdr:spPr>
        <a:xfrm flipV="1">
          <a:off x="9639300" y="6173970"/>
          <a:ext cx="838200" cy="1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131152</xdr:rowOff>
    </xdr:from>
    <xdr:ext cx="599010" cy="259045"/>
    <xdr:sp macro="" textlink="">
      <xdr:nvSpPr>
        <xdr:cNvPr id="290" name="補助費等平均値テキスト"/>
        <xdr:cNvSpPr txBox="1"/>
      </xdr:nvSpPr>
      <xdr:spPr>
        <a:xfrm>
          <a:off x="10528300" y="6131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152725</xdr:rowOff>
    </xdr:from>
    <xdr:to>
      <xdr:col>55</xdr:col>
      <xdr:colOff>50800</xdr:colOff>
      <xdr:row>36</xdr:row>
      <xdr:rowOff>82875</xdr:rowOff>
    </xdr:to>
    <xdr:sp macro="" textlink="">
      <xdr:nvSpPr>
        <xdr:cNvPr id="291" name="フローチャート: 判断 290"/>
        <xdr:cNvSpPr/>
      </xdr:nvSpPr>
      <xdr:spPr>
        <a:xfrm>
          <a:off x="10426700" y="615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10926</xdr:rowOff>
    </xdr:from>
    <xdr:to>
      <xdr:col>50</xdr:col>
      <xdr:colOff>114300</xdr:colOff>
      <xdr:row>36</xdr:row>
      <xdr:rowOff>18481</xdr:rowOff>
    </xdr:to>
    <xdr:cxnSp macro="">
      <xdr:nvCxnSpPr>
        <xdr:cNvPr id="292" name="直線コネクタ 291"/>
        <xdr:cNvCxnSpPr/>
      </xdr:nvCxnSpPr>
      <xdr:spPr>
        <a:xfrm>
          <a:off x="8750300" y="6183126"/>
          <a:ext cx="889000" cy="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120462</xdr:rowOff>
    </xdr:from>
    <xdr:to>
      <xdr:col>50</xdr:col>
      <xdr:colOff>165100</xdr:colOff>
      <xdr:row>36</xdr:row>
      <xdr:rowOff>50612</xdr:rowOff>
    </xdr:to>
    <xdr:sp macro="" textlink="">
      <xdr:nvSpPr>
        <xdr:cNvPr id="293" name="フローチャート: 判断 292"/>
        <xdr:cNvSpPr/>
      </xdr:nvSpPr>
      <xdr:spPr>
        <a:xfrm>
          <a:off x="9588500" y="612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67139</xdr:rowOff>
    </xdr:from>
    <xdr:ext cx="599010" cy="259045"/>
    <xdr:sp macro="" textlink="">
      <xdr:nvSpPr>
        <xdr:cNvPr id="294" name="テキスト ボックス 293"/>
        <xdr:cNvSpPr txBox="1"/>
      </xdr:nvSpPr>
      <xdr:spPr>
        <a:xfrm>
          <a:off x="9339795" y="5896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10926</xdr:rowOff>
    </xdr:from>
    <xdr:to>
      <xdr:col>45</xdr:col>
      <xdr:colOff>177800</xdr:colOff>
      <xdr:row>36</xdr:row>
      <xdr:rowOff>40152</xdr:rowOff>
    </xdr:to>
    <xdr:cxnSp macro="">
      <xdr:nvCxnSpPr>
        <xdr:cNvPr id="295" name="直線コネクタ 294"/>
        <xdr:cNvCxnSpPr/>
      </xdr:nvCxnSpPr>
      <xdr:spPr>
        <a:xfrm flipV="1">
          <a:off x="7861300" y="6183126"/>
          <a:ext cx="889000" cy="2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139535</xdr:rowOff>
    </xdr:from>
    <xdr:to>
      <xdr:col>46</xdr:col>
      <xdr:colOff>38100</xdr:colOff>
      <xdr:row>36</xdr:row>
      <xdr:rowOff>69685</xdr:rowOff>
    </xdr:to>
    <xdr:sp macro="" textlink="">
      <xdr:nvSpPr>
        <xdr:cNvPr id="296" name="フローチャート: 判断 295"/>
        <xdr:cNvSpPr/>
      </xdr:nvSpPr>
      <xdr:spPr>
        <a:xfrm>
          <a:off x="8699500" y="614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60812</xdr:rowOff>
    </xdr:from>
    <xdr:ext cx="599010" cy="259045"/>
    <xdr:sp macro="" textlink="">
      <xdr:nvSpPr>
        <xdr:cNvPr id="297" name="テキスト ボックス 296"/>
        <xdr:cNvSpPr txBox="1"/>
      </xdr:nvSpPr>
      <xdr:spPr>
        <a:xfrm>
          <a:off x="8450795" y="6233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40152</xdr:rowOff>
    </xdr:from>
    <xdr:to>
      <xdr:col>41</xdr:col>
      <xdr:colOff>50800</xdr:colOff>
      <xdr:row>36</xdr:row>
      <xdr:rowOff>60723</xdr:rowOff>
    </xdr:to>
    <xdr:cxnSp macro="">
      <xdr:nvCxnSpPr>
        <xdr:cNvPr id="298" name="直線コネクタ 297"/>
        <xdr:cNvCxnSpPr/>
      </xdr:nvCxnSpPr>
      <xdr:spPr>
        <a:xfrm flipV="1">
          <a:off x="6972300" y="6212352"/>
          <a:ext cx="889000" cy="2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6162</xdr:rowOff>
    </xdr:from>
    <xdr:to>
      <xdr:col>41</xdr:col>
      <xdr:colOff>101600</xdr:colOff>
      <xdr:row>36</xdr:row>
      <xdr:rowOff>107762</xdr:rowOff>
    </xdr:to>
    <xdr:sp macro="" textlink="">
      <xdr:nvSpPr>
        <xdr:cNvPr id="299" name="フローチャート: 判断 298"/>
        <xdr:cNvSpPr/>
      </xdr:nvSpPr>
      <xdr:spPr>
        <a:xfrm>
          <a:off x="7810500" y="617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98889</xdr:rowOff>
    </xdr:from>
    <xdr:ext cx="599010" cy="259045"/>
    <xdr:sp macro="" textlink="">
      <xdr:nvSpPr>
        <xdr:cNvPr id="300" name="テキスト ボックス 299"/>
        <xdr:cNvSpPr txBox="1"/>
      </xdr:nvSpPr>
      <xdr:spPr>
        <a:xfrm>
          <a:off x="7561795" y="6271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17562</xdr:rowOff>
    </xdr:from>
    <xdr:to>
      <xdr:col>36</xdr:col>
      <xdr:colOff>165100</xdr:colOff>
      <xdr:row>36</xdr:row>
      <xdr:rowOff>119162</xdr:rowOff>
    </xdr:to>
    <xdr:sp macro="" textlink="">
      <xdr:nvSpPr>
        <xdr:cNvPr id="301" name="フローチャート: 判断 300"/>
        <xdr:cNvSpPr/>
      </xdr:nvSpPr>
      <xdr:spPr>
        <a:xfrm>
          <a:off x="6921500" y="618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110289</xdr:rowOff>
    </xdr:from>
    <xdr:ext cx="599010" cy="259045"/>
    <xdr:sp macro="" textlink="">
      <xdr:nvSpPr>
        <xdr:cNvPr id="302" name="テキスト ボックス 301"/>
        <xdr:cNvSpPr txBox="1"/>
      </xdr:nvSpPr>
      <xdr:spPr>
        <a:xfrm>
          <a:off x="6672795" y="628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122420</xdr:rowOff>
    </xdr:from>
    <xdr:to>
      <xdr:col>55</xdr:col>
      <xdr:colOff>50800</xdr:colOff>
      <xdr:row>36</xdr:row>
      <xdr:rowOff>52570</xdr:rowOff>
    </xdr:to>
    <xdr:sp macro="" textlink="">
      <xdr:nvSpPr>
        <xdr:cNvPr id="308" name="楕円 307"/>
        <xdr:cNvSpPr/>
      </xdr:nvSpPr>
      <xdr:spPr>
        <a:xfrm>
          <a:off x="10426700" y="612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145297</xdr:rowOff>
    </xdr:from>
    <xdr:ext cx="599010" cy="259045"/>
    <xdr:sp macro="" textlink="">
      <xdr:nvSpPr>
        <xdr:cNvPr id="309" name="補助費等該当値テキスト"/>
        <xdr:cNvSpPr txBox="1"/>
      </xdr:nvSpPr>
      <xdr:spPr>
        <a:xfrm>
          <a:off x="10528300" y="5974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139131</xdr:rowOff>
    </xdr:from>
    <xdr:to>
      <xdr:col>50</xdr:col>
      <xdr:colOff>165100</xdr:colOff>
      <xdr:row>36</xdr:row>
      <xdr:rowOff>69281</xdr:rowOff>
    </xdr:to>
    <xdr:sp macro="" textlink="">
      <xdr:nvSpPr>
        <xdr:cNvPr id="310" name="楕円 309"/>
        <xdr:cNvSpPr/>
      </xdr:nvSpPr>
      <xdr:spPr>
        <a:xfrm>
          <a:off x="9588500" y="613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60408</xdr:rowOff>
    </xdr:from>
    <xdr:ext cx="599010" cy="259045"/>
    <xdr:sp macro="" textlink="">
      <xdr:nvSpPr>
        <xdr:cNvPr id="311" name="テキスト ボックス 310"/>
        <xdr:cNvSpPr txBox="1"/>
      </xdr:nvSpPr>
      <xdr:spPr>
        <a:xfrm>
          <a:off x="9339795" y="6232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131576</xdr:rowOff>
    </xdr:from>
    <xdr:to>
      <xdr:col>46</xdr:col>
      <xdr:colOff>38100</xdr:colOff>
      <xdr:row>36</xdr:row>
      <xdr:rowOff>61726</xdr:rowOff>
    </xdr:to>
    <xdr:sp macro="" textlink="">
      <xdr:nvSpPr>
        <xdr:cNvPr id="312" name="楕円 311"/>
        <xdr:cNvSpPr/>
      </xdr:nvSpPr>
      <xdr:spPr>
        <a:xfrm>
          <a:off x="8699500" y="613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78253</xdr:rowOff>
    </xdr:from>
    <xdr:ext cx="599010" cy="259045"/>
    <xdr:sp macro="" textlink="">
      <xdr:nvSpPr>
        <xdr:cNvPr id="313" name="テキスト ボックス 312"/>
        <xdr:cNvSpPr txBox="1"/>
      </xdr:nvSpPr>
      <xdr:spPr>
        <a:xfrm>
          <a:off x="8450795" y="590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160802</xdr:rowOff>
    </xdr:from>
    <xdr:to>
      <xdr:col>41</xdr:col>
      <xdr:colOff>101600</xdr:colOff>
      <xdr:row>36</xdr:row>
      <xdr:rowOff>90952</xdr:rowOff>
    </xdr:to>
    <xdr:sp macro="" textlink="">
      <xdr:nvSpPr>
        <xdr:cNvPr id="314" name="楕円 313"/>
        <xdr:cNvSpPr/>
      </xdr:nvSpPr>
      <xdr:spPr>
        <a:xfrm>
          <a:off x="7810500" y="616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107479</xdr:rowOff>
    </xdr:from>
    <xdr:ext cx="599010" cy="259045"/>
    <xdr:sp macro="" textlink="">
      <xdr:nvSpPr>
        <xdr:cNvPr id="315" name="テキスト ボックス 314"/>
        <xdr:cNvSpPr txBox="1"/>
      </xdr:nvSpPr>
      <xdr:spPr>
        <a:xfrm>
          <a:off x="7561795" y="5936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9923</xdr:rowOff>
    </xdr:from>
    <xdr:to>
      <xdr:col>36</xdr:col>
      <xdr:colOff>165100</xdr:colOff>
      <xdr:row>36</xdr:row>
      <xdr:rowOff>111523</xdr:rowOff>
    </xdr:to>
    <xdr:sp macro="" textlink="">
      <xdr:nvSpPr>
        <xdr:cNvPr id="316" name="楕円 315"/>
        <xdr:cNvSpPr/>
      </xdr:nvSpPr>
      <xdr:spPr>
        <a:xfrm>
          <a:off x="6921500" y="618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128050</xdr:rowOff>
    </xdr:from>
    <xdr:ext cx="599010" cy="259045"/>
    <xdr:sp macro="" textlink="">
      <xdr:nvSpPr>
        <xdr:cNvPr id="317" name="テキスト ボックス 316"/>
        <xdr:cNvSpPr txBox="1"/>
      </xdr:nvSpPr>
      <xdr:spPr>
        <a:xfrm>
          <a:off x="6672795" y="5957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8" name="直線コネクタ 327"/>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9" name="テキスト ボックス 328"/>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1" name="テキスト ボックス 330"/>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2" name="直線コネクタ 331"/>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3" name="テキスト ボックス 332"/>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56243</xdr:rowOff>
    </xdr:from>
    <xdr:to>
      <xdr:col>54</xdr:col>
      <xdr:colOff>189865</xdr:colOff>
      <xdr:row>58</xdr:row>
      <xdr:rowOff>2834</xdr:rowOff>
    </xdr:to>
    <xdr:cxnSp macro="">
      <xdr:nvCxnSpPr>
        <xdr:cNvPr id="337" name="直線コネクタ 336"/>
        <xdr:cNvCxnSpPr/>
      </xdr:nvCxnSpPr>
      <xdr:spPr>
        <a:xfrm flipV="1">
          <a:off x="10475595" y="8800193"/>
          <a:ext cx="1270" cy="114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6661</xdr:rowOff>
    </xdr:from>
    <xdr:ext cx="534377" cy="259045"/>
    <xdr:sp macro="" textlink="">
      <xdr:nvSpPr>
        <xdr:cNvPr id="338" name="普通建設事業費最小値テキスト"/>
        <xdr:cNvSpPr txBox="1"/>
      </xdr:nvSpPr>
      <xdr:spPr>
        <a:xfrm>
          <a:off x="10528300" y="995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2834</xdr:rowOff>
    </xdr:from>
    <xdr:to>
      <xdr:col>55</xdr:col>
      <xdr:colOff>88900</xdr:colOff>
      <xdr:row>58</xdr:row>
      <xdr:rowOff>2834</xdr:rowOff>
    </xdr:to>
    <xdr:cxnSp macro="">
      <xdr:nvCxnSpPr>
        <xdr:cNvPr id="339" name="直線コネクタ 338"/>
        <xdr:cNvCxnSpPr/>
      </xdr:nvCxnSpPr>
      <xdr:spPr>
        <a:xfrm>
          <a:off x="10388600" y="9946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2920</xdr:rowOff>
    </xdr:from>
    <xdr:ext cx="690189" cy="259045"/>
    <xdr:sp macro="" textlink="">
      <xdr:nvSpPr>
        <xdr:cNvPr id="340" name="普通建設事業費最大値テキスト"/>
        <xdr:cNvSpPr txBox="1"/>
      </xdr:nvSpPr>
      <xdr:spPr>
        <a:xfrm>
          <a:off x="10528300" y="85754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2,046,031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56243</xdr:rowOff>
    </xdr:from>
    <xdr:to>
      <xdr:col>55</xdr:col>
      <xdr:colOff>88900</xdr:colOff>
      <xdr:row>51</xdr:row>
      <xdr:rowOff>56243</xdr:rowOff>
    </xdr:to>
    <xdr:cxnSp macro="">
      <xdr:nvCxnSpPr>
        <xdr:cNvPr id="341" name="直線コネクタ 340"/>
        <xdr:cNvCxnSpPr/>
      </xdr:nvCxnSpPr>
      <xdr:spPr>
        <a:xfrm>
          <a:off x="10388600" y="8800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7161</xdr:rowOff>
    </xdr:from>
    <xdr:to>
      <xdr:col>55</xdr:col>
      <xdr:colOff>0</xdr:colOff>
      <xdr:row>57</xdr:row>
      <xdr:rowOff>43087</xdr:rowOff>
    </xdr:to>
    <xdr:cxnSp macro="">
      <xdr:nvCxnSpPr>
        <xdr:cNvPr id="342" name="直線コネクタ 341"/>
        <xdr:cNvCxnSpPr/>
      </xdr:nvCxnSpPr>
      <xdr:spPr>
        <a:xfrm flipV="1">
          <a:off x="9639300" y="9779811"/>
          <a:ext cx="838200" cy="3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144918</xdr:rowOff>
    </xdr:from>
    <xdr:ext cx="599010" cy="259045"/>
    <xdr:sp macro="" textlink="">
      <xdr:nvSpPr>
        <xdr:cNvPr id="343" name="普通建設事業費平均値テキスト"/>
        <xdr:cNvSpPr txBox="1"/>
      </xdr:nvSpPr>
      <xdr:spPr>
        <a:xfrm>
          <a:off x="10528300" y="9746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166491</xdr:rowOff>
    </xdr:from>
    <xdr:to>
      <xdr:col>55</xdr:col>
      <xdr:colOff>50800</xdr:colOff>
      <xdr:row>57</xdr:row>
      <xdr:rowOff>96641</xdr:rowOff>
    </xdr:to>
    <xdr:sp macro="" textlink="">
      <xdr:nvSpPr>
        <xdr:cNvPr id="344" name="フローチャート: 判断 343"/>
        <xdr:cNvSpPr/>
      </xdr:nvSpPr>
      <xdr:spPr>
        <a:xfrm>
          <a:off x="10426700" y="9767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43087</xdr:rowOff>
    </xdr:from>
    <xdr:to>
      <xdr:col>50</xdr:col>
      <xdr:colOff>114300</xdr:colOff>
      <xdr:row>57</xdr:row>
      <xdr:rowOff>91731</xdr:rowOff>
    </xdr:to>
    <xdr:cxnSp macro="">
      <xdr:nvCxnSpPr>
        <xdr:cNvPr id="345" name="直線コネクタ 344"/>
        <xdr:cNvCxnSpPr/>
      </xdr:nvCxnSpPr>
      <xdr:spPr>
        <a:xfrm flipV="1">
          <a:off x="8750300" y="9815737"/>
          <a:ext cx="889000" cy="4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15625</xdr:rowOff>
    </xdr:from>
    <xdr:to>
      <xdr:col>50</xdr:col>
      <xdr:colOff>165100</xdr:colOff>
      <xdr:row>57</xdr:row>
      <xdr:rowOff>117225</xdr:rowOff>
    </xdr:to>
    <xdr:sp macro="" textlink="">
      <xdr:nvSpPr>
        <xdr:cNvPr id="346" name="フローチャート: 判断 345"/>
        <xdr:cNvSpPr/>
      </xdr:nvSpPr>
      <xdr:spPr>
        <a:xfrm>
          <a:off x="9588500" y="978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108352</xdr:rowOff>
    </xdr:from>
    <xdr:ext cx="599010" cy="259045"/>
    <xdr:sp macro="" textlink="">
      <xdr:nvSpPr>
        <xdr:cNvPr id="347" name="テキスト ボックス 346"/>
        <xdr:cNvSpPr txBox="1"/>
      </xdr:nvSpPr>
      <xdr:spPr>
        <a:xfrm>
          <a:off x="9339795" y="9881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91731</xdr:rowOff>
    </xdr:from>
    <xdr:to>
      <xdr:col>45</xdr:col>
      <xdr:colOff>177800</xdr:colOff>
      <xdr:row>57</xdr:row>
      <xdr:rowOff>117760</xdr:rowOff>
    </xdr:to>
    <xdr:cxnSp macro="">
      <xdr:nvCxnSpPr>
        <xdr:cNvPr id="348" name="直線コネクタ 347"/>
        <xdr:cNvCxnSpPr/>
      </xdr:nvCxnSpPr>
      <xdr:spPr>
        <a:xfrm flipV="1">
          <a:off x="7861300" y="9864381"/>
          <a:ext cx="889000" cy="26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164389</xdr:rowOff>
    </xdr:from>
    <xdr:to>
      <xdr:col>46</xdr:col>
      <xdr:colOff>38100</xdr:colOff>
      <xdr:row>57</xdr:row>
      <xdr:rowOff>94539</xdr:rowOff>
    </xdr:to>
    <xdr:sp macro="" textlink="">
      <xdr:nvSpPr>
        <xdr:cNvPr id="349" name="フローチャート: 判断 348"/>
        <xdr:cNvSpPr/>
      </xdr:nvSpPr>
      <xdr:spPr>
        <a:xfrm>
          <a:off x="8699500" y="976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111066</xdr:rowOff>
    </xdr:from>
    <xdr:ext cx="599010" cy="259045"/>
    <xdr:sp macro="" textlink="">
      <xdr:nvSpPr>
        <xdr:cNvPr id="350" name="テキスト ボックス 349"/>
        <xdr:cNvSpPr txBox="1"/>
      </xdr:nvSpPr>
      <xdr:spPr>
        <a:xfrm>
          <a:off x="8450795" y="954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117760</xdr:rowOff>
    </xdr:from>
    <xdr:to>
      <xdr:col>41</xdr:col>
      <xdr:colOff>50800</xdr:colOff>
      <xdr:row>57</xdr:row>
      <xdr:rowOff>124922</xdr:rowOff>
    </xdr:to>
    <xdr:cxnSp macro="">
      <xdr:nvCxnSpPr>
        <xdr:cNvPr id="351" name="直線コネクタ 350"/>
        <xdr:cNvCxnSpPr/>
      </xdr:nvCxnSpPr>
      <xdr:spPr>
        <a:xfrm flipV="1">
          <a:off x="6972300" y="9890410"/>
          <a:ext cx="889000" cy="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10037</xdr:rowOff>
    </xdr:from>
    <xdr:to>
      <xdr:col>41</xdr:col>
      <xdr:colOff>101600</xdr:colOff>
      <xdr:row>57</xdr:row>
      <xdr:rowOff>111637</xdr:rowOff>
    </xdr:to>
    <xdr:sp macro="" textlink="">
      <xdr:nvSpPr>
        <xdr:cNvPr id="352" name="フローチャート: 判断 351"/>
        <xdr:cNvSpPr/>
      </xdr:nvSpPr>
      <xdr:spPr>
        <a:xfrm>
          <a:off x="7810500" y="978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128164</xdr:rowOff>
    </xdr:from>
    <xdr:ext cx="599010" cy="259045"/>
    <xdr:sp macro="" textlink="">
      <xdr:nvSpPr>
        <xdr:cNvPr id="353" name="テキスト ボックス 352"/>
        <xdr:cNvSpPr txBox="1"/>
      </xdr:nvSpPr>
      <xdr:spPr>
        <a:xfrm>
          <a:off x="7561795" y="9557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6010</xdr:rowOff>
    </xdr:from>
    <xdr:to>
      <xdr:col>36</xdr:col>
      <xdr:colOff>165100</xdr:colOff>
      <xdr:row>57</xdr:row>
      <xdr:rowOff>107610</xdr:rowOff>
    </xdr:to>
    <xdr:sp macro="" textlink="">
      <xdr:nvSpPr>
        <xdr:cNvPr id="354" name="フローチャート: 判断 353"/>
        <xdr:cNvSpPr/>
      </xdr:nvSpPr>
      <xdr:spPr>
        <a:xfrm>
          <a:off x="69215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124137</xdr:rowOff>
    </xdr:from>
    <xdr:ext cx="599010" cy="259045"/>
    <xdr:sp macro="" textlink="">
      <xdr:nvSpPr>
        <xdr:cNvPr id="355" name="テキスト ボックス 354"/>
        <xdr:cNvSpPr txBox="1"/>
      </xdr:nvSpPr>
      <xdr:spPr>
        <a:xfrm>
          <a:off x="6672795" y="955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127811</xdr:rowOff>
    </xdr:from>
    <xdr:to>
      <xdr:col>55</xdr:col>
      <xdr:colOff>50800</xdr:colOff>
      <xdr:row>57</xdr:row>
      <xdr:rowOff>57961</xdr:rowOff>
    </xdr:to>
    <xdr:sp macro="" textlink="">
      <xdr:nvSpPr>
        <xdr:cNvPr id="361" name="楕円 360"/>
        <xdr:cNvSpPr/>
      </xdr:nvSpPr>
      <xdr:spPr>
        <a:xfrm>
          <a:off x="10426700" y="972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150688</xdr:rowOff>
    </xdr:from>
    <xdr:ext cx="599010" cy="259045"/>
    <xdr:sp macro="" textlink="">
      <xdr:nvSpPr>
        <xdr:cNvPr id="362" name="普通建設事業費該当値テキスト"/>
        <xdr:cNvSpPr txBox="1"/>
      </xdr:nvSpPr>
      <xdr:spPr>
        <a:xfrm>
          <a:off x="10528300" y="958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163737</xdr:rowOff>
    </xdr:from>
    <xdr:to>
      <xdr:col>50</xdr:col>
      <xdr:colOff>165100</xdr:colOff>
      <xdr:row>57</xdr:row>
      <xdr:rowOff>93887</xdr:rowOff>
    </xdr:to>
    <xdr:sp macro="" textlink="">
      <xdr:nvSpPr>
        <xdr:cNvPr id="363" name="楕円 362"/>
        <xdr:cNvSpPr/>
      </xdr:nvSpPr>
      <xdr:spPr>
        <a:xfrm>
          <a:off x="9588500" y="976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110414</xdr:rowOff>
    </xdr:from>
    <xdr:ext cx="599010" cy="259045"/>
    <xdr:sp macro="" textlink="">
      <xdr:nvSpPr>
        <xdr:cNvPr id="364" name="テキスト ボックス 363"/>
        <xdr:cNvSpPr txBox="1"/>
      </xdr:nvSpPr>
      <xdr:spPr>
        <a:xfrm>
          <a:off x="9339795" y="954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40931</xdr:rowOff>
    </xdr:from>
    <xdr:to>
      <xdr:col>46</xdr:col>
      <xdr:colOff>38100</xdr:colOff>
      <xdr:row>57</xdr:row>
      <xdr:rowOff>142531</xdr:rowOff>
    </xdr:to>
    <xdr:sp macro="" textlink="">
      <xdr:nvSpPr>
        <xdr:cNvPr id="365" name="楕円 364"/>
        <xdr:cNvSpPr/>
      </xdr:nvSpPr>
      <xdr:spPr>
        <a:xfrm>
          <a:off x="8699500" y="981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133658</xdr:rowOff>
    </xdr:from>
    <xdr:ext cx="599010" cy="259045"/>
    <xdr:sp macro="" textlink="">
      <xdr:nvSpPr>
        <xdr:cNvPr id="366" name="テキスト ボックス 365"/>
        <xdr:cNvSpPr txBox="1"/>
      </xdr:nvSpPr>
      <xdr:spPr>
        <a:xfrm>
          <a:off x="8450795" y="9906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66960</xdr:rowOff>
    </xdr:from>
    <xdr:to>
      <xdr:col>41</xdr:col>
      <xdr:colOff>101600</xdr:colOff>
      <xdr:row>57</xdr:row>
      <xdr:rowOff>168560</xdr:rowOff>
    </xdr:to>
    <xdr:sp macro="" textlink="">
      <xdr:nvSpPr>
        <xdr:cNvPr id="367" name="楕円 366"/>
        <xdr:cNvSpPr/>
      </xdr:nvSpPr>
      <xdr:spPr>
        <a:xfrm>
          <a:off x="7810500" y="983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159687</xdr:rowOff>
    </xdr:from>
    <xdr:ext cx="599010" cy="259045"/>
    <xdr:sp macro="" textlink="">
      <xdr:nvSpPr>
        <xdr:cNvPr id="368" name="テキスト ボックス 367"/>
        <xdr:cNvSpPr txBox="1"/>
      </xdr:nvSpPr>
      <xdr:spPr>
        <a:xfrm>
          <a:off x="7561795" y="9932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74122</xdr:rowOff>
    </xdr:from>
    <xdr:to>
      <xdr:col>36</xdr:col>
      <xdr:colOff>165100</xdr:colOff>
      <xdr:row>58</xdr:row>
      <xdr:rowOff>4272</xdr:rowOff>
    </xdr:to>
    <xdr:sp macro="" textlink="">
      <xdr:nvSpPr>
        <xdr:cNvPr id="369" name="楕円 368"/>
        <xdr:cNvSpPr/>
      </xdr:nvSpPr>
      <xdr:spPr>
        <a:xfrm>
          <a:off x="6921500" y="98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166849</xdr:rowOff>
    </xdr:from>
    <xdr:ext cx="599010" cy="259045"/>
    <xdr:sp macro="" textlink="">
      <xdr:nvSpPr>
        <xdr:cNvPr id="370" name="テキスト ボックス 369"/>
        <xdr:cNvSpPr txBox="1"/>
      </xdr:nvSpPr>
      <xdr:spPr>
        <a:xfrm>
          <a:off x="6672795" y="9939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4" name="テキスト ボックス 38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8" name="テキスト ボックス 38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0" name="テキスト ボックス 389"/>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2" name="テキスト ボックス 391"/>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85685</xdr:rowOff>
    </xdr:from>
    <xdr:to>
      <xdr:col>54</xdr:col>
      <xdr:colOff>189865</xdr:colOff>
      <xdr:row>79</xdr:row>
      <xdr:rowOff>44450</xdr:rowOff>
    </xdr:to>
    <xdr:cxnSp macro="">
      <xdr:nvCxnSpPr>
        <xdr:cNvPr id="394" name="直線コネクタ 393"/>
        <xdr:cNvCxnSpPr/>
      </xdr:nvCxnSpPr>
      <xdr:spPr>
        <a:xfrm flipV="1">
          <a:off x="10475595" y="12258635"/>
          <a:ext cx="1270" cy="1330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32362</xdr:rowOff>
    </xdr:from>
    <xdr:ext cx="690189" cy="259045"/>
    <xdr:sp macro="" textlink="">
      <xdr:nvSpPr>
        <xdr:cNvPr id="397" name="普通建設事業費 （ うち新規整備　）最大値テキスト"/>
        <xdr:cNvSpPr txBox="1"/>
      </xdr:nvSpPr>
      <xdr:spPr>
        <a:xfrm>
          <a:off x="10528300" y="120338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85685</xdr:rowOff>
    </xdr:from>
    <xdr:to>
      <xdr:col>55</xdr:col>
      <xdr:colOff>88900</xdr:colOff>
      <xdr:row>71</xdr:row>
      <xdr:rowOff>85685</xdr:rowOff>
    </xdr:to>
    <xdr:cxnSp macro="">
      <xdr:nvCxnSpPr>
        <xdr:cNvPr id="398" name="直線コネクタ 397"/>
        <xdr:cNvCxnSpPr/>
      </xdr:nvCxnSpPr>
      <xdr:spPr>
        <a:xfrm>
          <a:off x="10388600" y="1225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155697</xdr:rowOff>
    </xdr:from>
    <xdr:to>
      <xdr:col>55</xdr:col>
      <xdr:colOff>0</xdr:colOff>
      <xdr:row>79</xdr:row>
      <xdr:rowOff>22902</xdr:rowOff>
    </xdr:to>
    <xdr:cxnSp macro="">
      <xdr:nvCxnSpPr>
        <xdr:cNvPr id="399" name="直線コネクタ 398"/>
        <xdr:cNvCxnSpPr/>
      </xdr:nvCxnSpPr>
      <xdr:spPr>
        <a:xfrm flipV="1">
          <a:off x="9639300" y="13528797"/>
          <a:ext cx="838200" cy="3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94049</xdr:rowOff>
    </xdr:from>
    <xdr:ext cx="534377" cy="259045"/>
    <xdr:sp macro="" textlink="">
      <xdr:nvSpPr>
        <xdr:cNvPr id="400" name="普通建設事業費 （ うち新規整備　）平均値テキスト"/>
        <xdr:cNvSpPr txBox="1"/>
      </xdr:nvSpPr>
      <xdr:spPr>
        <a:xfrm>
          <a:off x="10528300" y="13295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71172</xdr:rowOff>
    </xdr:from>
    <xdr:to>
      <xdr:col>55</xdr:col>
      <xdr:colOff>50800</xdr:colOff>
      <xdr:row>79</xdr:row>
      <xdr:rowOff>1322</xdr:rowOff>
    </xdr:to>
    <xdr:sp macro="" textlink="">
      <xdr:nvSpPr>
        <xdr:cNvPr id="401" name="フローチャート: 判断 400"/>
        <xdr:cNvSpPr/>
      </xdr:nvSpPr>
      <xdr:spPr>
        <a:xfrm>
          <a:off x="10426700" y="134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138429</xdr:rowOff>
    </xdr:from>
    <xdr:to>
      <xdr:col>50</xdr:col>
      <xdr:colOff>114300</xdr:colOff>
      <xdr:row>79</xdr:row>
      <xdr:rowOff>22902</xdr:rowOff>
    </xdr:to>
    <xdr:cxnSp macro="">
      <xdr:nvCxnSpPr>
        <xdr:cNvPr id="402" name="直線コネクタ 401"/>
        <xdr:cNvCxnSpPr/>
      </xdr:nvCxnSpPr>
      <xdr:spPr>
        <a:xfrm>
          <a:off x="8750300" y="13511529"/>
          <a:ext cx="889000" cy="5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97365</xdr:rowOff>
    </xdr:from>
    <xdr:to>
      <xdr:col>50</xdr:col>
      <xdr:colOff>165100</xdr:colOff>
      <xdr:row>79</xdr:row>
      <xdr:rowOff>27515</xdr:rowOff>
    </xdr:to>
    <xdr:sp macro="" textlink="">
      <xdr:nvSpPr>
        <xdr:cNvPr id="403" name="フローチャート: 判断 402"/>
        <xdr:cNvSpPr/>
      </xdr:nvSpPr>
      <xdr:spPr>
        <a:xfrm>
          <a:off x="95885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44042</xdr:rowOff>
    </xdr:from>
    <xdr:ext cx="534377" cy="259045"/>
    <xdr:sp macro="" textlink="">
      <xdr:nvSpPr>
        <xdr:cNvPr id="404" name="テキスト ボックス 403"/>
        <xdr:cNvSpPr txBox="1"/>
      </xdr:nvSpPr>
      <xdr:spPr>
        <a:xfrm>
          <a:off x="9372111" y="132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138429</xdr:rowOff>
    </xdr:from>
    <xdr:to>
      <xdr:col>45</xdr:col>
      <xdr:colOff>177800</xdr:colOff>
      <xdr:row>78</xdr:row>
      <xdr:rowOff>156609</xdr:rowOff>
    </xdr:to>
    <xdr:cxnSp macro="">
      <xdr:nvCxnSpPr>
        <xdr:cNvPr id="405" name="直線コネクタ 404"/>
        <xdr:cNvCxnSpPr/>
      </xdr:nvCxnSpPr>
      <xdr:spPr>
        <a:xfrm flipV="1">
          <a:off x="7861300" y="13511529"/>
          <a:ext cx="889000" cy="1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33187</xdr:rowOff>
    </xdr:from>
    <xdr:to>
      <xdr:col>46</xdr:col>
      <xdr:colOff>38100</xdr:colOff>
      <xdr:row>78</xdr:row>
      <xdr:rowOff>134787</xdr:rowOff>
    </xdr:to>
    <xdr:sp macro="" textlink="">
      <xdr:nvSpPr>
        <xdr:cNvPr id="406" name="フローチャート: 判断 405"/>
        <xdr:cNvSpPr/>
      </xdr:nvSpPr>
      <xdr:spPr>
        <a:xfrm>
          <a:off x="86995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151314</xdr:rowOff>
    </xdr:from>
    <xdr:ext cx="599010" cy="259045"/>
    <xdr:sp macro="" textlink="">
      <xdr:nvSpPr>
        <xdr:cNvPr id="407" name="テキスト ボックス 406"/>
        <xdr:cNvSpPr txBox="1"/>
      </xdr:nvSpPr>
      <xdr:spPr>
        <a:xfrm>
          <a:off x="8450795" y="1318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130510</xdr:rowOff>
    </xdr:from>
    <xdr:to>
      <xdr:col>41</xdr:col>
      <xdr:colOff>50800</xdr:colOff>
      <xdr:row>78</xdr:row>
      <xdr:rowOff>156609</xdr:rowOff>
    </xdr:to>
    <xdr:cxnSp macro="">
      <xdr:nvCxnSpPr>
        <xdr:cNvPr id="408" name="直線コネクタ 407"/>
        <xdr:cNvCxnSpPr/>
      </xdr:nvCxnSpPr>
      <xdr:spPr>
        <a:xfrm>
          <a:off x="6972300" y="13503610"/>
          <a:ext cx="889000" cy="2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76558</xdr:rowOff>
    </xdr:from>
    <xdr:to>
      <xdr:col>41</xdr:col>
      <xdr:colOff>101600</xdr:colOff>
      <xdr:row>79</xdr:row>
      <xdr:rowOff>6708</xdr:rowOff>
    </xdr:to>
    <xdr:sp macro="" textlink="">
      <xdr:nvSpPr>
        <xdr:cNvPr id="409" name="フローチャート: 判断 408"/>
        <xdr:cNvSpPr/>
      </xdr:nvSpPr>
      <xdr:spPr>
        <a:xfrm>
          <a:off x="7810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23235</xdr:rowOff>
    </xdr:from>
    <xdr:ext cx="534377" cy="259045"/>
    <xdr:sp macro="" textlink="">
      <xdr:nvSpPr>
        <xdr:cNvPr id="410" name="テキスト ボックス 409"/>
        <xdr:cNvSpPr txBox="1"/>
      </xdr:nvSpPr>
      <xdr:spPr>
        <a:xfrm>
          <a:off x="7594111" y="1322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33424</xdr:rowOff>
    </xdr:from>
    <xdr:to>
      <xdr:col>36</xdr:col>
      <xdr:colOff>165100</xdr:colOff>
      <xdr:row>78</xdr:row>
      <xdr:rowOff>135024</xdr:rowOff>
    </xdr:to>
    <xdr:sp macro="" textlink="">
      <xdr:nvSpPr>
        <xdr:cNvPr id="411" name="フローチャート: 判断 410"/>
        <xdr:cNvSpPr/>
      </xdr:nvSpPr>
      <xdr:spPr>
        <a:xfrm>
          <a:off x="6921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151551</xdr:rowOff>
    </xdr:from>
    <xdr:ext cx="599010" cy="259045"/>
    <xdr:sp macro="" textlink="">
      <xdr:nvSpPr>
        <xdr:cNvPr id="412" name="テキスト ボックス 411"/>
        <xdr:cNvSpPr txBox="1"/>
      </xdr:nvSpPr>
      <xdr:spPr>
        <a:xfrm>
          <a:off x="6672795" y="1318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104897</xdr:rowOff>
    </xdr:from>
    <xdr:to>
      <xdr:col>55</xdr:col>
      <xdr:colOff>50800</xdr:colOff>
      <xdr:row>79</xdr:row>
      <xdr:rowOff>35047</xdr:rowOff>
    </xdr:to>
    <xdr:sp macro="" textlink="">
      <xdr:nvSpPr>
        <xdr:cNvPr id="418" name="楕円 417"/>
        <xdr:cNvSpPr/>
      </xdr:nvSpPr>
      <xdr:spPr>
        <a:xfrm>
          <a:off x="10426700" y="1347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49599</xdr:rowOff>
    </xdr:from>
    <xdr:ext cx="534377" cy="259045"/>
    <xdr:sp macro="" textlink="">
      <xdr:nvSpPr>
        <xdr:cNvPr id="419" name="普通建設事業費 （ うち新規整備　）該当値テキスト"/>
        <xdr:cNvSpPr txBox="1"/>
      </xdr:nvSpPr>
      <xdr:spPr>
        <a:xfrm>
          <a:off x="10528300" y="1342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143552</xdr:rowOff>
    </xdr:from>
    <xdr:to>
      <xdr:col>50</xdr:col>
      <xdr:colOff>165100</xdr:colOff>
      <xdr:row>79</xdr:row>
      <xdr:rowOff>73702</xdr:rowOff>
    </xdr:to>
    <xdr:sp macro="" textlink="">
      <xdr:nvSpPr>
        <xdr:cNvPr id="420" name="楕円 419"/>
        <xdr:cNvSpPr/>
      </xdr:nvSpPr>
      <xdr:spPr>
        <a:xfrm>
          <a:off x="9588500" y="1351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64829</xdr:rowOff>
    </xdr:from>
    <xdr:ext cx="534377" cy="259045"/>
    <xdr:sp macro="" textlink="">
      <xdr:nvSpPr>
        <xdr:cNvPr id="421" name="テキスト ボックス 420"/>
        <xdr:cNvSpPr txBox="1"/>
      </xdr:nvSpPr>
      <xdr:spPr>
        <a:xfrm>
          <a:off x="9372111" y="1360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87629</xdr:rowOff>
    </xdr:from>
    <xdr:to>
      <xdr:col>46</xdr:col>
      <xdr:colOff>38100</xdr:colOff>
      <xdr:row>79</xdr:row>
      <xdr:rowOff>17779</xdr:rowOff>
    </xdr:to>
    <xdr:sp macro="" textlink="">
      <xdr:nvSpPr>
        <xdr:cNvPr id="422" name="楕円 421"/>
        <xdr:cNvSpPr/>
      </xdr:nvSpPr>
      <xdr:spPr>
        <a:xfrm>
          <a:off x="8699500" y="1346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8906</xdr:rowOff>
    </xdr:from>
    <xdr:ext cx="534377" cy="259045"/>
    <xdr:sp macro="" textlink="">
      <xdr:nvSpPr>
        <xdr:cNvPr id="423" name="テキスト ボックス 422"/>
        <xdr:cNvSpPr txBox="1"/>
      </xdr:nvSpPr>
      <xdr:spPr>
        <a:xfrm>
          <a:off x="8483111" y="1355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105809</xdr:rowOff>
    </xdr:from>
    <xdr:to>
      <xdr:col>41</xdr:col>
      <xdr:colOff>101600</xdr:colOff>
      <xdr:row>79</xdr:row>
      <xdr:rowOff>35959</xdr:rowOff>
    </xdr:to>
    <xdr:sp macro="" textlink="">
      <xdr:nvSpPr>
        <xdr:cNvPr id="424" name="楕円 423"/>
        <xdr:cNvSpPr/>
      </xdr:nvSpPr>
      <xdr:spPr>
        <a:xfrm>
          <a:off x="7810500" y="1347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27086</xdr:rowOff>
    </xdr:from>
    <xdr:ext cx="534377" cy="259045"/>
    <xdr:sp macro="" textlink="">
      <xdr:nvSpPr>
        <xdr:cNvPr id="425" name="テキスト ボックス 424"/>
        <xdr:cNvSpPr txBox="1"/>
      </xdr:nvSpPr>
      <xdr:spPr>
        <a:xfrm>
          <a:off x="7594111" y="1357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79710</xdr:rowOff>
    </xdr:from>
    <xdr:to>
      <xdr:col>36</xdr:col>
      <xdr:colOff>165100</xdr:colOff>
      <xdr:row>79</xdr:row>
      <xdr:rowOff>9860</xdr:rowOff>
    </xdr:to>
    <xdr:sp macro="" textlink="">
      <xdr:nvSpPr>
        <xdr:cNvPr id="426" name="楕円 425"/>
        <xdr:cNvSpPr/>
      </xdr:nvSpPr>
      <xdr:spPr>
        <a:xfrm>
          <a:off x="6921500" y="1345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987</xdr:rowOff>
    </xdr:from>
    <xdr:ext cx="534377" cy="259045"/>
    <xdr:sp macro="" textlink="">
      <xdr:nvSpPr>
        <xdr:cNvPr id="427" name="テキスト ボックス 426"/>
        <xdr:cNvSpPr txBox="1"/>
      </xdr:nvSpPr>
      <xdr:spPr>
        <a:xfrm>
          <a:off x="6705111" y="1354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3" name="テキスト ボックス 442"/>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45" name="テキスト ボックス 444"/>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7" name="テキスト ボックス 446"/>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57420</xdr:rowOff>
    </xdr:from>
    <xdr:to>
      <xdr:col>54</xdr:col>
      <xdr:colOff>189865</xdr:colOff>
      <xdr:row>99</xdr:row>
      <xdr:rowOff>35074</xdr:rowOff>
    </xdr:to>
    <xdr:cxnSp macro="">
      <xdr:nvCxnSpPr>
        <xdr:cNvPr id="451" name="直線コネクタ 450"/>
        <xdr:cNvCxnSpPr/>
      </xdr:nvCxnSpPr>
      <xdr:spPr>
        <a:xfrm flipV="1">
          <a:off x="10475595" y="15487920"/>
          <a:ext cx="1270" cy="152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38901</xdr:rowOff>
    </xdr:from>
    <xdr:ext cx="534377" cy="259045"/>
    <xdr:sp macro="" textlink="">
      <xdr:nvSpPr>
        <xdr:cNvPr id="452" name="普通建設事業費 （ うち更新整備　）最小値テキスト"/>
        <xdr:cNvSpPr txBox="1"/>
      </xdr:nvSpPr>
      <xdr:spPr>
        <a:xfrm>
          <a:off x="10528300" y="170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35074</xdr:rowOff>
    </xdr:from>
    <xdr:to>
      <xdr:col>55</xdr:col>
      <xdr:colOff>88900</xdr:colOff>
      <xdr:row>99</xdr:row>
      <xdr:rowOff>35074</xdr:rowOff>
    </xdr:to>
    <xdr:cxnSp macro="">
      <xdr:nvCxnSpPr>
        <xdr:cNvPr id="453" name="直線コネクタ 452"/>
        <xdr:cNvCxnSpPr/>
      </xdr:nvCxnSpPr>
      <xdr:spPr>
        <a:xfrm>
          <a:off x="10388600" y="1700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4097</xdr:rowOff>
    </xdr:from>
    <xdr:ext cx="690189" cy="259045"/>
    <xdr:sp macro="" textlink="">
      <xdr:nvSpPr>
        <xdr:cNvPr id="454" name="普通建設事業費 （ うち更新整備　）最大値テキスト"/>
        <xdr:cNvSpPr txBox="1"/>
      </xdr:nvSpPr>
      <xdr:spPr>
        <a:xfrm>
          <a:off x="10528300" y="152631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2,007,980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57420</xdr:rowOff>
    </xdr:from>
    <xdr:to>
      <xdr:col>55</xdr:col>
      <xdr:colOff>88900</xdr:colOff>
      <xdr:row>90</xdr:row>
      <xdr:rowOff>57420</xdr:rowOff>
    </xdr:to>
    <xdr:cxnSp macro="">
      <xdr:nvCxnSpPr>
        <xdr:cNvPr id="455" name="直線コネクタ 454"/>
        <xdr:cNvCxnSpPr/>
      </xdr:nvCxnSpPr>
      <xdr:spPr>
        <a:xfrm>
          <a:off x="10388600" y="1548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2042</xdr:rowOff>
    </xdr:from>
    <xdr:to>
      <xdr:col>55</xdr:col>
      <xdr:colOff>0</xdr:colOff>
      <xdr:row>98</xdr:row>
      <xdr:rowOff>25930</xdr:rowOff>
    </xdr:to>
    <xdr:cxnSp macro="">
      <xdr:nvCxnSpPr>
        <xdr:cNvPr id="456" name="直線コネクタ 455"/>
        <xdr:cNvCxnSpPr/>
      </xdr:nvCxnSpPr>
      <xdr:spPr>
        <a:xfrm flipV="1">
          <a:off x="9639300" y="16804142"/>
          <a:ext cx="838200" cy="2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15496</xdr:rowOff>
    </xdr:from>
    <xdr:ext cx="599010" cy="259045"/>
    <xdr:sp macro="" textlink="">
      <xdr:nvSpPr>
        <xdr:cNvPr id="457" name="普通建設事業費 （ うち更新整備　）平均値テキスト"/>
        <xdr:cNvSpPr txBox="1"/>
      </xdr:nvSpPr>
      <xdr:spPr>
        <a:xfrm>
          <a:off x="10528300" y="168175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37069</xdr:rowOff>
    </xdr:from>
    <xdr:to>
      <xdr:col>55</xdr:col>
      <xdr:colOff>50800</xdr:colOff>
      <xdr:row>98</xdr:row>
      <xdr:rowOff>138669</xdr:rowOff>
    </xdr:to>
    <xdr:sp macro="" textlink="">
      <xdr:nvSpPr>
        <xdr:cNvPr id="458" name="フローチャート: 判断 457"/>
        <xdr:cNvSpPr/>
      </xdr:nvSpPr>
      <xdr:spPr>
        <a:xfrm>
          <a:off x="10426700" y="1683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25930</xdr:rowOff>
    </xdr:from>
    <xdr:to>
      <xdr:col>50</xdr:col>
      <xdr:colOff>114300</xdr:colOff>
      <xdr:row>98</xdr:row>
      <xdr:rowOff>122930</xdr:rowOff>
    </xdr:to>
    <xdr:cxnSp macro="">
      <xdr:nvCxnSpPr>
        <xdr:cNvPr id="459" name="直線コネクタ 458"/>
        <xdr:cNvCxnSpPr/>
      </xdr:nvCxnSpPr>
      <xdr:spPr>
        <a:xfrm flipV="1">
          <a:off x="8750300" y="16828030"/>
          <a:ext cx="889000" cy="9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46324</xdr:rowOff>
    </xdr:from>
    <xdr:to>
      <xdr:col>50</xdr:col>
      <xdr:colOff>165100</xdr:colOff>
      <xdr:row>98</xdr:row>
      <xdr:rowOff>147924</xdr:rowOff>
    </xdr:to>
    <xdr:sp macro="" textlink="">
      <xdr:nvSpPr>
        <xdr:cNvPr id="460" name="フローチャート: 判断 459"/>
        <xdr:cNvSpPr/>
      </xdr:nvSpPr>
      <xdr:spPr>
        <a:xfrm>
          <a:off x="9588500" y="1684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139051</xdr:rowOff>
    </xdr:from>
    <xdr:ext cx="599010" cy="259045"/>
    <xdr:sp macro="" textlink="">
      <xdr:nvSpPr>
        <xdr:cNvPr id="461" name="テキスト ボックス 460"/>
        <xdr:cNvSpPr txBox="1"/>
      </xdr:nvSpPr>
      <xdr:spPr>
        <a:xfrm>
          <a:off x="9339795" y="1694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122930</xdr:rowOff>
    </xdr:from>
    <xdr:to>
      <xdr:col>45</xdr:col>
      <xdr:colOff>177800</xdr:colOff>
      <xdr:row>98</xdr:row>
      <xdr:rowOff>151209</xdr:rowOff>
    </xdr:to>
    <xdr:cxnSp macro="">
      <xdr:nvCxnSpPr>
        <xdr:cNvPr id="462" name="直線コネクタ 461"/>
        <xdr:cNvCxnSpPr/>
      </xdr:nvCxnSpPr>
      <xdr:spPr>
        <a:xfrm flipV="1">
          <a:off x="7861300" y="16925030"/>
          <a:ext cx="889000" cy="28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58133</xdr:rowOff>
    </xdr:from>
    <xdr:to>
      <xdr:col>46</xdr:col>
      <xdr:colOff>38100</xdr:colOff>
      <xdr:row>98</xdr:row>
      <xdr:rowOff>159733</xdr:rowOff>
    </xdr:to>
    <xdr:sp macro="" textlink="">
      <xdr:nvSpPr>
        <xdr:cNvPr id="463" name="フローチャート: 判断 462"/>
        <xdr:cNvSpPr/>
      </xdr:nvSpPr>
      <xdr:spPr>
        <a:xfrm>
          <a:off x="8699500" y="168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4810</xdr:rowOff>
    </xdr:from>
    <xdr:ext cx="599010" cy="259045"/>
    <xdr:sp macro="" textlink="">
      <xdr:nvSpPr>
        <xdr:cNvPr id="464" name="テキスト ボックス 463"/>
        <xdr:cNvSpPr txBox="1"/>
      </xdr:nvSpPr>
      <xdr:spPr>
        <a:xfrm>
          <a:off x="8450795" y="1663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151209</xdr:rowOff>
    </xdr:from>
    <xdr:to>
      <xdr:col>41</xdr:col>
      <xdr:colOff>50800</xdr:colOff>
      <xdr:row>99</xdr:row>
      <xdr:rowOff>6463</xdr:rowOff>
    </xdr:to>
    <xdr:cxnSp macro="">
      <xdr:nvCxnSpPr>
        <xdr:cNvPr id="465" name="直線コネクタ 464"/>
        <xdr:cNvCxnSpPr/>
      </xdr:nvCxnSpPr>
      <xdr:spPr>
        <a:xfrm flipV="1">
          <a:off x="6972300" y="16953309"/>
          <a:ext cx="889000" cy="2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53273</xdr:rowOff>
    </xdr:from>
    <xdr:to>
      <xdr:col>41</xdr:col>
      <xdr:colOff>101600</xdr:colOff>
      <xdr:row>98</xdr:row>
      <xdr:rowOff>154873</xdr:rowOff>
    </xdr:to>
    <xdr:sp macro="" textlink="">
      <xdr:nvSpPr>
        <xdr:cNvPr id="466" name="フローチャート: 判断 465"/>
        <xdr:cNvSpPr/>
      </xdr:nvSpPr>
      <xdr:spPr>
        <a:xfrm>
          <a:off x="7810500" y="1685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171400</xdr:rowOff>
    </xdr:from>
    <xdr:ext cx="599010" cy="259045"/>
    <xdr:sp macro="" textlink="">
      <xdr:nvSpPr>
        <xdr:cNvPr id="467" name="テキスト ボックス 466"/>
        <xdr:cNvSpPr txBox="1"/>
      </xdr:nvSpPr>
      <xdr:spPr>
        <a:xfrm>
          <a:off x="7561795" y="16630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85872</xdr:rowOff>
    </xdr:from>
    <xdr:to>
      <xdr:col>36</xdr:col>
      <xdr:colOff>165100</xdr:colOff>
      <xdr:row>99</xdr:row>
      <xdr:rowOff>16022</xdr:rowOff>
    </xdr:to>
    <xdr:sp macro="" textlink="">
      <xdr:nvSpPr>
        <xdr:cNvPr id="468" name="フローチャート: 判断 467"/>
        <xdr:cNvSpPr/>
      </xdr:nvSpPr>
      <xdr:spPr>
        <a:xfrm>
          <a:off x="6921500" y="1688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32549</xdr:rowOff>
    </xdr:from>
    <xdr:ext cx="599010" cy="259045"/>
    <xdr:sp macro="" textlink="">
      <xdr:nvSpPr>
        <xdr:cNvPr id="469" name="テキスト ボックス 468"/>
        <xdr:cNvSpPr txBox="1"/>
      </xdr:nvSpPr>
      <xdr:spPr>
        <a:xfrm>
          <a:off x="6672795" y="1666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122692</xdr:rowOff>
    </xdr:from>
    <xdr:to>
      <xdr:col>55</xdr:col>
      <xdr:colOff>50800</xdr:colOff>
      <xdr:row>98</xdr:row>
      <xdr:rowOff>52842</xdr:rowOff>
    </xdr:to>
    <xdr:sp macro="" textlink="">
      <xdr:nvSpPr>
        <xdr:cNvPr id="475" name="楕円 474"/>
        <xdr:cNvSpPr/>
      </xdr:nvSpPr>
      <xdr:spPr>
        <a:xfrm>
          <a:off x="10426700" y="1675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145569</xdr:rowOff>
    </xdr:from>
    <xdr:ext cx="599010" cy="259045"/>
    <xdr:sp macro="" textlink="">
      <xdr:nvSpPr>
        <xdr:cNvPr id="476" name="普通建設事業費 （ うち更新整備　）該当値テキスト"/>
        <xdr:cNvSpPr txBox="1"/>
      </xdr:nvSpPr>
      <xdr:spPr>
        <a:xfrm>
          <a:off x="10528300" y="16604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146580</xdr:rowOff>
    </xdr:from>
    <xdr:to>
      <xdr:col>50</xdr:col>
      <xdr:colOff>165100</xdr:colOff>
      <xdr:row>98</xdr:row>
      <xdr:rowOff>76730</xdr:rowOff>
    </xdr:to>
    <xdr:sp macro="" textlink="">
      <xdr:nvSpPr>
        <xdr:cNvPr id="477" name="楕円 476"/>
        <xdr:cNvSpPr/>
      </xdr:nvSpPr>
      <xdr:spPr>
        <a:xfrm>
          <a:off x="9588500" y="1677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93257</xdr:rowOff>
    </xdr:from>
    <xdr:ext cx="599010" cy="259045"/>
    <xdr:sp macro="" textlink="">
      <xdr:nvSpPr>
        <xdr:cNvPr id="478" name="テキスト ボックス 477"/>
        <xdr:cNvSpPr txBox="1"/>
      </xdr:nvSpPr>
      <xdr:spPr>
        <a:xfrm>
          <a:off x="9339795" y="1655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72130</xdr:rowOff>
    </xdr:from>
    <xdr:to>
      <xdr:col>46</xdr:col>
      <xdr:colOff>38100</xdr:colOff>
      <xdr:row>99</xdr:row>
      <xdr:rowOff>2280</xdr:rowOff>
    </xdr:to>
    <xdr:sp macro="" textlink="">
      <xdr:nvSpPr>
        <xdr:cNvPr id="479" name="楕円 478"/>
        <xdr:cNvSpPr/>
      </xdr:nvSpPr>
      <xdr:spPr>
        <a:xfrm>
          <a:off x="8699500" y="1687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164857</xdr:rowOff>
    </xdr:from>
    <xdr:ext cx="599010" cy="259045"/>
    <xdr:sp macro="" textlink="">
      <xdr:nvSpPr>
        <xdr:cNvPr id="480" name="テキスト ボックス 479"/>
        <xdr:cNvSpPr txBox="1"/>
      </xdr:nvSpPr>
      <xdr:spPr>
        <a:xfrm>
          <a:off x="8450795" y="16966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100409</xdr:rowOff>
    </xdr:from>
    <xdr:to>
      <xdr:col>41</xdr:col>
      <xdr:colOff>101600</xdr:colOff>
      <xdr:row>99</xdr:row>
      <xdr:rowOff>30559</xdr:rowOff>
    </xdr:to>
    <xdr:sp macro="" textlink="">
      <xdr:nvSpPr>
        <xdr:cNvPr id="481" name="楕円 480"/>
        <xdr:cNvSpPr/>
      </xdr:nvSpPr>
      <xdr:spPr>
        <a:xfrm>
          <a:off x="7810500" y="1690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21686</xdr:rowOff>
    </xdr:from>
    <xdr:ext cx="534377" cy="259045"/>
    <xdr:sp macro="" textlink="">
      <xdr:nvSpPr>
        <xdr:cNvPr id="482" name="テキスト ボックス 481"/>
        <xdr:cNvSpPr txBox="1"/>
      </xdr:nvSpPr>
      <xdr:spPr>
        <a:xfrm>
          <a:off x="7594111" y="1699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127113</xdr:rowOff>
    </xdr:from>
    <xdr:to>
      <xdr:col>36</xdr:col>
      <xdr:colOff>165100</xdr:colOff>
      <xdr:row>99</xdr:row>
      <xdr:rowOff>57263</xdr:rowOff>
    </xdr:to>
    <xdr:sp macro="" textlink="">
      <xdr:nvSpPr>
        <xdr:cNvPr id="483" name="楕円 482"/>
        <xdr:cNvSpPr/>
      </xdr:nvSpPr>
      <xdr:spPr>
        <a:xfrm>
          <a:off x="6921500" y="1692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48390</xdr:rowOff>
    </xdr:from>
    <xdr:ext cx="534377" cy="259045"/>
    <xdr:sp macro="" textlink="">
      <xdr:nvSpPr>
        <xdr:cNvPr id="484" name="テキスト ボックス 483"/>
        <xdr:cNvSpPr txBox="1"/>
      </xdr:nvSpPr>
      <xdr:spPr>
        <a:xfrm>
          <a:off x="6705111" y="1702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8" name="テキスト ボックス 497"/>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6" name="テキスト ボックス 505"/>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158222</xdr:rowOff>
    </xdr:from>
    <xdr:to>
      <xdr:col>85</xdr:col>
      <xdr:colOff>126364</xdr:colOff>
      <xdr:row>39</xdr:row>
      <xdr:rowOff>44450</xdr:rowOff>
    </xdr:to>
    <xdr:cxnSp macro="">
      <xdr:nvCxnSpPr>
        <xdr:cNvPr id="508" name="直線コネクタ 507"/>
        <xdr:cNvCxnSpPr/>
      </xdr:nvCxnSpPr>
      <xdr:spPr>
        <a:xfrm flipV="1">
          <a:off x="16317595" y="5130272"/>
          <a:ext cx="1269" cy="1600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72308</xdr:rowOff>
    </xdr:from>
    <xdr:ext cx="249299" cy="259045"/>
    <xdr:sp macro="" textlink="">
      <xdr:nvSpPr>
        <xdr:cNvPr id="509" name="災害復旧事業費最小値テキスト"/>
        <xdr:cNvSpPr txBox="1"/>
      </xdr:nvSpPr>
      <xdr:spPr>
        <a:xfrm>
          <a:off x="16370300" y="6758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104899</xdr:rowOff>
    </xdr:from>
    <xdr:ext cx="599010" cy="259045"/>
    <xdr:sp macro="" textlink="">
      <xdr:nvSpPr>
        <xdr:cNvPr id="511" name="災害復旧事業費最大値テキスト"/>
        <xdr:cNvSpPr txBox="1"/>
      </xdr:nvSpPr>
      <xdr:spPr>
        <a:xfrm>
          <a:off x="16370300" y="4905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158222</xdr:rowOff>
    </xdr:from>
    <xdr:to>
      <xdr:col>86</xdr:col>
      <xdr:colOff>25400</xdr:colOff>
      <xdr:row>29</xdr:row>
      <xdr:rowOff>158222</xdr:rowOff>
    </xdr:to>
    <xdr:cxnSp macro="">
      <xdr:nvCxnSpPr>
        <xdr:cNvPr id="512" name="直線コネクタ 511"/>
        <xdr:cNvCxnSpPr/>
      </xdr:nvCxnSpPr>
      <xdr:spPr>
        <a:xfrm>
          <a:off x="16230600" y="513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3" name="直線コネクタ 512"/>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161208</xdr:rowOff>
    </xdr:from>
    <xdr:ext cx="534377" cy="259045"/>
    <xdr:sp macro="" textlink="">
      <xdr:nvSpPr>
        <xdr:cNvPr id="514" name="災害復旧事業費平均値テキスト"/>
        <xdr:cNvSpPr txBox="1"/>
      </xdr:nvSpPr>
      <xdr:spPr>
        <a:xfrm>
          <a:off x="16370300" y="6504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138331</xdr:rowOff>
    </xdr:from>
    <xdr:to>
      <xdr:col>85</xdr:col>
      <xdr:colOff>177800</xdr:colOff>
      <xdr:row>39</xdr:row>
      <xdr:rowOff>68481</xdr:rowOff>
    </xdr:to>
    <xdr:sp macro="" textlink="">
      <xdr:nvSpPr>
        <xdr:cNvPr id="515" name="フローチャート: 判断 514"/>
        <xdr:cNvSpPr/>
      </xdr:nvSpPr>
      <xdr:spPr>
        <a:xfrm>
          <a:off x="16268700" y="665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6" name="直線コネクタ 515"/>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141608</xdr:rowOff>
    </xdr:from>
    <xdr:to>
      <xdr:col>81</xdr:col>
      <xdr:colOff>101600</xdr:colOff>
      <xdr:row>39</xdr:row>
      <xdr:rowOff>71758</xdr:rowOff>
    </xdr:to>
    <xdr:sp macro="" textlink="">
      <xdr:nvSpPr>
        <xdr:cNvPr id="517" name="フローチャート: 判断 516"/>
        <xdr:cNvSpPr/>
      </xdr:nvSpPr>
      <xdr:spPr>
        <a:xfrm>
          <a:off x="15430500" y="66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88285</xdr:rowOff>
    </xdr:from>
    <xdr:ext cx="534377" cy="259045"/>
    <xdr:sp macro="" textlink="">
      <xdr:nvSpPr>
        <xdr:cNvPr id="518" name="テキスト ボックス 517"/>
        <xdr:cNvSpPr txBox="1"/>
      </xdr:nvSpPr>
      <xdr:spPr>
        <a:xfrm>
          <a:off x="15214111" y="643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9" name="直線コネクタ 518"/>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144042</xdr:rowOff>
    </xdr:from>
    <xdr:to>
      <xdr:col>76</xdr:col>
      <xdr:colOff>165100</xdr:colOff>
      <xdr:row>39</xdr:row>
      <xdr:rowOff>74192</xdr:rowOff>
    </xdr:to>
    <xdr:sp macro="" textlink="">
      <xdr:nvSpPr>
        <xdr:cNvPr id="520" name="フローチャート: 判断 519"/>
        <xdr:cNvSpPr/>
      </xdr:nvSpPr>
      <xdr:spPr>
        <a:xfrm>
          <a:off x="14541500" y="665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90719</xdr:rowOff>
    </xdr:from>
    <xdr:ext cx="534377" cy="259045"/>
    <xdr:sp macro="" textlink="">
      <xdr:nvSpPr>
        <xdr:cNvPr id="521" name="テキスト ボックス 520"/>
        <xdr:cNvSpPr txBox="1"/>
      </xdr:nvSpPr>
      <xdr:spPr>
        <a:xfrm>
          <a:off x="14325111" y="643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2" name="直線コネクタ 521"/>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148416</xdr:rowOff>
    </xdr:from>
    <xdr:to>
      <xdr:col>72</xdr:col>
      <xdr:colOff>38100</xdr:colOff>
      <xdr:row>39</xdr:row>
      <xdr:rowOff>78566</xdr:rowOff>
    </xdr:to>
    <xdr:sp macro="" textlink="">
      <xdr:nvSpPr>
        <xdr:cNvPr id="523" name="フローチャート: 判断 522"/>
        <xdr:cNvSpPr/>
      </xdr:nvSpPr>
      <xdr:spPr>
        <a:xfrm>
          <a:off x="13652500" y="666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95093</xdr:rowOff>
    </xdr:from>
    <xdr:ext cx="469744" cy="259045"/>
    <xdr:sp macro="" textlink="">
      <xdr:nvSpPr>
        <xdr:cNvPr id="524" name="テキスト ボックス 523"/>
        <xdr:cNvSpPr txBox="1"/>
      </xdr:nvSpPr>
      <xdr:spPr>
        <a:xfrm>
          <a:off x="13468428" y="643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142061</xdr:rowOff>
    </xdr:from>
    <xdr:to>
      <xdr:col>67</xdr:col>
      <xdr:colOff>101600</xdr:colOff>
      <xdr:row>39</xdr:row>
      <xdr:rowOff>72211</xdr:rowOff>
    </xdr:to>
    <xdr:sp macro="" textlink="">
      <xdr:nvSpPr>
        <xdr:cNvPr id="525" name="フローチャート: 判断 524"/>
        <xdr:cNvSpPr/>
      </xdr:nvSpPr>
      <xdr:spPr>
        <a:xfrm>
          <a:off x="12763500" y="665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88738</xdr:rowOff>
    </xdr:from>
    <xdr:ext cx="534377" cy="259045"/>
    <xdr:sp macro="" textlink="">
      <xdr:nvSpPr>
        <xdr:cNvPr id="526" name="テキスト ボックス 525"/>
        <xdr:cNvSpPr txBox="1"/>
      </xdr:nvSpPr>
      <xdr:spPr>
        <a:xfrm>
          <a:off x="12547111" y="643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2" name="楕円 531"/>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116758</xdr:rowOff>
    </xdr:from>
    <xdr:ext cx="249299" cy="259045"/>
    <xdr:sp macro="" textlink="">
      <xdr:nvSpPr>
        <xdr:cNvPr id="533" name="災害復旧事業費該当値テキスト"/>
        <xdr:cNvSpPr txBox="1"/>
      </xdr:nvSpPr>
      <xdr:spPr>
        <a:xfrm>
          <a:off x="16370300" y="6631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4" name="楕円 533"/>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5" name="テキスト ボックス 534"/>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6" name="楕円 535"/>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7" name="テキスト ボックス 536"/>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8" name="楕円 537"/>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9" name="テキスト ボックス 538"/>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0" name="楕円 539"/>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1" name="テキスト ボックス 540"/>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4" name="テキスト ボックス 603"/>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6" name="テキスト ボックス 605"/>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8" name="テキスト ボックス 607"/>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80963</xdr:rowOff>
    </xdr:from>
    <xdr:to>
      <xdr:col>85</xdr:col>
      <xdr:colOff>126364</xdr:colOff>
      <xdr:row>79</xdr:row>
      <xdr:rowOff>96713</xdr:rowOff>
    </xdr:to>
    <xdr:cxnSp macro="">
      <xdr:nvCxnSpPr>
        <xdr:cNvPr id="616" name="直線コネクタ 615"/>
        <xdr:cNvCxnSpPr/>
      </xdr:nvCxnSpPr>
      <xdr:spPr>
        <a:xfrm flipV="1">
          <a:off x="16317595" y="12082463"/>
          <a:ext cx="1269" cy="1558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100540</xdr:rowOff>
    </xdr:from>
    <xdr:ext cx="378565" cy="259045"/>
    <xdr:sp macro="" textlink="">
      <xdr:nvSpPr>
        <xdr:cNvPr id="617" name="公債費最小値テキスト"/>
        <xdr:cNvSpPr txBox="1"/>
      </xdr:nvSpPr>
      <xdr:spPr>
        <a:xfrm>
          <a:off x="16370300" y="13645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96713</xdr:rowOff>
    </xdr:from>
    <xdr:to>
      <xdr:col>86</xdr:col>
      <xdr:colOff>25400</xdr:colOff>
      <xdr:row>79</xdr:row>
      <xdr:rowOff>96713</xdr:rowOff>
    </xdr:to>
    <xdr:cxnSp macro="">
      <xdr:nvCxnSpPr>
        <xdr:cNvPr id="618" name="直線コネクタ 617"/>
        <xdr:cNvCxnSpPr/>
      </xdr:nvCxnSpPr>
      <xdr:spPr>
        <a:xfrm>
          <a:off x="16230600" y="1364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27640</xdr:rowOff>
    </xdr:from>
    <xdr:ext cx="599010" cy="259045"/>
    <xdr:sp macro="" textlink="">
      <xdr:nvSpPr>
        <xdr:cNvPr id="619" name="公債費最大値テキスト"/>
        <xdr:cNvSpPr txBox="1"/>
      </xdr:nvSpPr>
      <xdr:spPr>
        <a:xfrm>
          <a:off x="16370300" y="11857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80963</xdr:rowOff>
    </xdr:from>
    <xdr:to>
      <xdr:col>86</xdr:col>
      <xdr:colOff>25400</xdr:colOff>
      <xdr:row>70</xdr:row>
      <xdr:rowOff>80963</xdr:rowOff>
    </xdr:to>
    <xdr:cxnSp macro="">
      <xdr:nvCxnSpPr>
        <xdr:cNvPr id="620" name="直線コネクタ 619"/>
        <xdr:cNvCxnSpPr/>
      </xdr:nvCxnSpPr>
      <xdr:spPr>
        <a:xfrm>
          <a:off x="16230600" y="12082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119534</xdr:rowOff>
    </xdr:from>
    <xdr:to>
      <xdr:col>85</xdr:col>
      <xdr:colOff>127000</xdr:colOff>
      <xdr:row>76</xdr:row>
      <xdr:rowOff>121287</xdr:rowOff>
    </xdr:to>
    <xdr:cxnSp macro="">
      <xdr:nvCxnSpPr>
        <xdr:cNvPr id="621" name="直線コネクタ 620"/>
        <xdr:cNvCxnSpPr/>
      </xdr:nvCxnSpPr>
      <xdr:spPr>
        <a:xfrm>
          <a:off x="15481300" y="13149734"/>
          <a:ext cx="8382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165854</xdr:rowOff>
    </xdr:from>
    <xdr:ext cx="599010" cy="259045"/>
    <xdr:sp macro="" textlink="">
      <xdr:nvSpPr>
        <xdr:cNvPr id="622" name="公債費平均値テキスト"/>
        <xdr:cNvSpPr txBox="1"/>
      </xdr:nvSpPr>
      <xdr:spPr>
        <a:xfrm>
          <a:off x="16370300" y="13196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15977</xdr:rowOff>
    </xdr:from>
    <xdr:to>
      <xdr:col>85</xdr:col>
      <xdr:colOff>177800</xdr:colOff>
      <xdr:row>77</xdr:row>
      <xdr:rowOff>117577</xdr:rowOff>
    </xdr:to>
    <xdr:sp macro="" textlink="">
      <xdr:nvSpPr>
        <xdr:cNvPr id="623" name="フローチャート: 判断 622"/>
        <xdr:cNvSpPr/>
      </xdr:nvSpPr>
      <xdr:spPr>
        <a:xfrm>
          <a:off x="16268700" y="132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119534</xdr:rowOff>
    </xdr:from>
    <xdr:to>
      <xdr:col>81</xdr:col>
      <xdr:colOff>50800</xdr:colOff>
      <xdr:row>76</xdr:row>
      <xdr:rowOff>120935</xdr:rowOff>
    </xdr:to>
    <xdr:cxnSp macro="">
      <xdr:nvCxnSpPr>
        <xdr:cNvPr id="624" name="直線コネクタ 623"/>
        <xdr:cNvCxnSpPr/>
      </xdr:nvCxnSpPr>
      <xdr:spPr>
        <a:xfrm flipV="1">
          <a:off x="14592300" y="13149734"/>
          <a:ext cx="889000" cy="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42935</xdr:rowOff>
    </xdr:from>
    <xdr:to>
      <xdr:col>81</xdr:col>
      <xdr:colOff>101600</xdr:colOff>
      <xdr:row>77</xdr:row>
      <xdr:rowOff>144535</xdr:rowOff>
    </xdr:to>
    <xdr:sp macro="" textlink="">
      <xdr:nvSpPr>
        <xdr:cNvPr id="625" name="フローチャート: 判断 624"/>
        <xdr:cNvSpPr/>
      </xdr:nvSpPr>
      <xdr:spPr>
        <a:xfrm>
          <a:off x="15430500" y="1324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135662</xdr:rowOff>
    </xdr:from>
    <xdr:ext cx="599010" cy="259045"/>
    <xdr:sp macro="" textlink="">
      <xdr:nvSpPr>
        <xdr:cNvPr id="626" name="テキスト ボックス 625"/>
        <xdr:cNvSpPr txBox="1"/>
      </xdr:nvSpPr>
      <xdr:spPr>
        <a:xfrm>
          <a:off x="15181795" y="13337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120935</xdr:rowOff>
    </xdr:from>
    <xdr:to>
      <xdr:col>76</xdr:col>
      <xdr:colOff>114300</xdr:colOff>
      <xdr:row>76</xdr:row>
      <xdr:rowOff>141979</xdr:rowOff>
    </xdr:to>
    <xdr:cxnSp macro="">
      <xdr:nvCxnSpPr>
        <xdr:cNvPr id="627" name="直線コネクタ 626"/>
        <xdr:cNvCxnSpPr/>
      </xdr:nvCxnSpPr>
      <xdr:spPr>
        <a:xfrm flipV="1">
          <a:off x="13703300" y="13151135"/>
          <a:ext cx="889000" cy="2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44914</xdr:rowOff>
    </xdr:from>
    <xdr:to>
      <xdr:col>76</xdr:col>
      <xdr:colOff>165100</xdr:colOff>
      <xdr:row>77</xdr:row>
      <xdr:rowOff>146514</xdr:rowOff>
    </xdr:to>
    <xdr:sp macro="" textlink="">
      <xdr:nvSpPr>
        <xdr:cNvPr id="628" name="フローチャート: 判断 627"/>
        <xdr:cNvSpPr/>
      </xdr:nvSpPr>
      <xdr:spPr>
        <a:xfrm>
          <a:off x="14541500" y="132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137641</xdr:rowOff>
    </xdr:from>
    <xdr:ext cx="599010" cy="259045"/>
    <xdr:sp macro="" textlink="">
      <xdr:nvSpPr>
        <xdr:cNvPr id="629" name="テキスト ボックス 628"/>
        <xdr:cNvSpPr txBox="1"/>
      </xdr:nvSpPr>
      <xdr:spPr>
        <a:xfrm>
          <a:off x="14292795" y="13339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141979</xdr:rowOff>
    </xdr:from>
    <xdr:to>
      <xdr:col>71</xdr:col>
      <xdr:colOff>177800</xdr:colOff>
      <xdr:row>76</xdr:row>
      <xdr:rowOff>150941</xdr:rowOff>
    </xdr:to>
    <xdr:cxnSp macro="">
      <xdr:nvCxnSpPr>
        <xdr:cNvPr id="630" name="直線コネクタ 629"/>
        <xdr:cNvCxnSpPr/>
      </xdr:nvCxnSpPr>
      <xdr:spPr>
        <a:xfrm flipV="1">
          <a:off x="12814300" y="13172179"/>
          <a:ext cx="889000" cy="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42971</xdr:rowOff>
    </xdr:from>
    <xdr:to>
      <xdr:col>72</xdr:col>
      <xdr:colOff>38100</xdr:colOff>
      <xdr:row>77</xdr:row>
      <xdr:rowOff>144571</xdr:rowOff>
    </xdr:to>
    <xdr:sp macro="" textlink="">
      <xdr:nvSpPr>
        <xdr:cNvPr id="631" name="フローチャート: 判断 630"/>
        <xdr:cNvSpPr/>
      </xdr:nvSpPr>
      <xdr:spPr>
        <a:xfrm>
          <a:off x="13652500" y="1324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135698</xdr:rowOff>
    </xdr:from>
    <xdr:ext cx="599010" cy="259045"/>
    <xdr:sp macro="" textlink="">
      <xdr:nvSpPr>
        <xdr:cNvPr id="632" name="テキスト ボックス 631"/>
        <xdr:cNvSpPr txBox="1"/>
      </xdr:nvSpPr>
      <xdr:spPr>
        <a:xfrm>
          <a:off x="13403795" y="13337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24746</xdr:rowOff>
    </xdr:from>
    <xdr:to>
      <xdr:col>67</xdr:col>
      <xdr:colOff>101600</xdr:colOff>
      <xdr:row>77</xdr:row>
      <xdr:rowOff>126346</xdr:rowOff>
    </xdr:to>
    <xdr:sp macro="" textlink="">
      <xdr:nvSpPr>
        <xdr:cNvPr id="633" name="フローチャート: 判断 632"/>
        <xdr:cNvSpPr/>
      </xdr:nvSpPr>
      <xdr:spPr>
        <a:xfrm>
          <a:off x="12763500" y="1322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117473</xdr:rowOff>
    </xdr:from>
    <xdr:ext cx="599010" cy="259045"/>
    <xdr:sp macro="" textlink="">
      <xdr:nvSpPr>
        <xdr:cNvPr id="634" name="テキスト ボックス 633"/>
        <xdr:cNvSpPr txBox="1"/>
      </xdr:nvSpPr>
      <xdr:spPr>
        <a:xfrm>
          <a:off x="12514795" y="1331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70487</xdr:rowOff>
    </xdr:from>
    <xdr:to>
      <xdr:col>85</xdr:col>
      <xdr:colOff>177800</xdr:colOff>
      <xdr:row>77</xdr:row>
      <xdr:rowOff>637</xdr:rowOff>
    </xdr:to>
    <xdr:sp macro="" textlink="">
      <xdr:nvSpPr>
        <xdr:cNvPr id="640" name="楕円 639"/>
        <xdr:cNvSpPr/>
      </xdr:nvSpPr>
      <xdr:spPr>
        <a:xfrm>
          <a:off x="16268700" y="1310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93365</xdr:rowOff>
    </xdr:from>
    <xdr:ext cx="599010" cy="259045"/>
    <xdr:sp macro="" textlink="">
      <xdr:nvSpPr>
        <xdr:cNvPr id="641" name="公債費該当値テキスト"/>
        <xdr:cNvSpPr txBox="1"/>
      </xdr:nvSpPr>
      <xdr:spPr>
        <a:xfrm>
          <a:off x="16370300" y="1295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68734</xdr:rowOff>
    </xdr:from>
    <xdr:to>
      <xdr:col>81</xdr:col>
      <xdr:colOff>101600</xdr:colOff>
      <xdr:row>76</xdr:row>
      <xdr:rowOff>170334</xdr:rowOff>
    </xdr:to>
    <xdr:sp macro="" textlink="">
      <xdr:nvSpPr>
        <xdr:cNvPr id="642" name="楕円 641"/>
        <xdr:cNvSpPr/>
      </xdr:nvSpPr>
      <xdr:spPr>
        <a:xfrm>
          <a:off x="15430500" y="1309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15412</xdr:rowOff>
    </xdr:from>
    <xdr:ext cx="599010" cy="259045"/>
    <xdr:sp macro="" textlink="">
      <xdr:nvSpPr>
        <xdr:cNvPr id="643" name="テキスト ボックス 642"/>
        <xdr:cNvSpPr txBox="1"/>
      </xdr:nvSpPr>
      <xdr:spPr>
        <a:xfrm>
          <a:off x="15181795" y="12874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70135</xdr:rowOff>
    </xdr:from>
    <xdr:to>
      <xdr:col>76</xdr:col>
      <xdr:colOff>165100</xdr:colOff>
      <xdr:row>77</xdr:row>
      <xdr:rowOff>285</xdr:rowOff>
    </xdr:to>
    <xdr:sp macro="" textlink="">
      <xdr:nvSpPr>
        <xdr:cNvPr id="644" name="楕円 643"/>
        <xdr:cNvSpPr/>
      </xdr:nvSpPr>
      <xdr:spPr>
        <a:xfrm>
          <a:off x="14541500" y="1310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16812</xdr:rowOff>
    </xdr:from>
    <xdr:ext cx="599010" cy="259045"/>
    <xdr:sp macro="" textlink="">
      <xdr:nvSpPr>
        <xdr:cNvPr id="645" name="テキスト ボックス 644"/>
        <xdr:cNvSpPr txBox="1"/>
      </xdr:nvSpPr>
      <xdr:spPr>
        <a:xfrm>
          <a:off x="14292795" y="12875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91179</xdr:rowOff>
    </xdr:from>
    <xdr:to>
      <xdr:col>72</xdr:col>
      <xdr:colOff>38100</xdr:colOff>
      <xdr:row>77</xdr:row>
      <xdr:rowOff>21329</xdr:rowOff>
    </xdr:to>
    <xdr:sp macro="" textlink="">
      <xdr:nvSpPr>
        <xdr:cNvPr id="646" name="楕円 645"/>
        <xdr:cNvSpPr/>
      </xdr:nvSpPr>
      <xdr:spPr>
        <a:xfrm>
          <a:off x="13652500" y="1312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37857</xdr:rowOff>
    </xdr:from>
    <xdr:ext cx="599010" cy="259045"/>
    <xdr:sp macro="" textlink="">
      <xdr:nvSpPr>
        <xdr:cNvPr id="647" name="テキスト ボックス 646"/>
        <xdr:cNvSpPr txBox="1"/>
      </xdr:nvSpPr>
      <xdr:spPr>
        <a:xfrm>
          <a:off x="13403795" y="1289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100141</xdr:rowOff>
    </xdr:from>
    <xdr:to>
      <xdr:col>67</xdr:col>
      <xdr:colOff>101600</xdr:colOff>
      <xdr:row>77</xdr:row>
      <xdr:rowOff>30291</xdr:rowOff>
    </xdr:to>
    <xdr:sp macro="" textlink="">
      <xdr:nvSpPr>
        <xdr:cNvPr id="648" name="楕円 647"/>
        <xdr:cNvSpPr/>
      </xdr:nvSpPr>
      <xdr:spPr>
        <a:xfrm>
          <a:off x="12763500" y="1313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46817</xdr:rowOff>
    </xdr:from>
    <xdr:ext cx="599010" cy="259045"/>
    <xdr:sp macro="" textlink="">
      <xdr:nvSpPr>
        <xdr:cNvPr id="649" name="テキスト ボックス 648"/>
        <xdr:cNvSpPr txBox="1"/>
      </xdr:nvSpPr>
      <xdr:spPr>
        <a:xfrm>
          <a:off x="12514795" y="12905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73214</xdr:rowOff>
    </xdr:from>
    <xdr:to>
      <xdr:col>85</xdr:col>
      <xdr:colOff>126364</xdr:colOff>
      <xdr:row>98</xdr:row>
      <xdr:rowOff>133390</xdr:rowOff>
    </xdr:to>
    <xdr:cxnSp macro="">
      <xdr:nvCxnSpPr>
        <xdr:cNvPr id="671" name="直線コネクタ 670"/>
        <xdr:cNvCxnSpPr/>
      </xdr:nvCxnSpPr>
      <xdr:spPr>
        <a:xfrm flipV="1">
          <a:off x="16317595" y="15503714"/>
          <a:ext cx="1269" cy="1431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137217</xdr:rowOff>
    </xdr:from>
    <xdr:ext cx="469744" cy="259045"/>
    <xdr:sp macro="" textlink="">
      <xdr:nvSpPr>
        <xdr:cNvPr id="672" name="積立金最小値テキスト"/>
        <xdr:cNvSpPr txBox="1"/>
      </xdr:nvSpPr>
      <xdr:spPr>
        <a:xfrm>
          <a:off x="16370300" y="16939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133390</xdr:rowOff>
    </xdr:from>
    <xdr:to>
      <xdr:col>86</xdr:col>
      <xdr:colOff>25400</xdr:colOff>
      <xdr:row>98</xdr:row>
      <xdr:rowOff>133390</xdr:rowOff>
    </xdr:to>
    <xdr:cxnSp macro="">
      <xdr:nvCxnSpPr>
        <xdr:cNvPr id="673" name="直線コネクタ 672"/>
        <xdr:cNvCxnSpPr/>
      </xdr:nvCxnSpPr>
      <xdr:spPr>
        <a:xfrm>
          <a:off x="16230600" y="169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19891</xdr:rowOff>
    </xdr:from>
    <xdr:ext cx="599010" cy="259045"/>
    <xdr:sp macro="" textlink="">
      <xdr:nvSpPr>
        <xdr:cNvPr id="674" name="積立金最大値テキスト"/>
        <xdr:cNvSpPr txBox="1"/>
      </xdr:nvSpPr>
      <xdr:spPr>
        <a:xfrm>
          <a:off x="16370300" y="1527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73214</xdr:rowOff>
    </xdr:from>
    <xdr:to>
      <xdr:col>86</xdr:col>
      <xdr:colOff>25400</xdr:colOff>
      <xdr:row>90</xdr:row>
      <xdr:rowOff>73214</xdr:rowOff>
    </xdr:to>
    <xdr:cxnSp macro="">
      <xdr:nvCxnSpPr>
        <xdr:cNvPr id="675" name="直線コネクタ 674"/>
        <xdr:cNvCxnSpPr/>
      </xdr:nvCxnSpPr>
      <xdr:spPr>
        <a:xfrm>
          <a:off x="16230600" y="1550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142081</xdr:rowOff>
    </xdr:from>
    <xdr:to>
      <xdr:col>85</xdr:col>
      <xdr:colOff>127000</xdr:colOff>
      <xdr:row>96</xdr:row>
      <xdr:rowOff>7308</xdr:rowOff>
    </xdr:to>
    <xdr:cxnSp macro="">
      <xdr:nvCxnSpPr>
        <xdr:cNvPr id="676" name="直線コネクタ 675"/>
        <xdr:cNvCxnSpPr/>
      </xdr:nvCxnSpPr>
      <xdr:spPr>
        <a:xfrm>
          <a:off x="15481300" y="16429831"/>
          <a:ext cx="838200" cy="3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154195</xdr:rowOff>
    </xdr:from>
    <xdr:ext cx="534377" cy="259045"/>
    <xdr:sp macro="" textlink="">
      <xdr:nvSpPr>
        <xdr:cNvPr id="677" name="積立金平均値テキスト"/>
        <xdr:cNvSpPr txBox="1"/>
      </xdr:nvSpPr>
      <xdr:spPr>
        <a:xfrm>
          <a:off x="16370300" y="16613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4318</xdr:rowOff>
    </xdr:from>
    <xdr:to>
      <xdr:col>85</xdr:col>
      <xdr:colOff>177800</xdr:colOff>
      <xdr:row>97</xdr:row>
      <xdr:rowOff>105918</xdr:rowOff>
    </xdr:to>
    <xdr:sp macro="" textlink="">
      <xdr:nvSpPr>
        <xdr:cNvPr id="678" name="フローチャート: 判断 677"/>
        <xdr:cNvSpPr/>
      </xdr:nvSpPr>
      <xdr:spPr>
        <a:xfrm>
          <a:off x="16268700" y="1663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128650</xdr:rowOff>
    </xdr:from>
    <xdr:to>
      <xdr:col>81</xdr:col>
      <xdr:colOff>50800</xdr:colOff>
      <xdr:row>95</xdr:row>
      <xdr:rowOff>142081</xdr:rowOff>
    </xdr:to>
    <xdr:cxnSp macro="">
      <xdr:nvCxnSpPr>
        <xdr:cNvPr id="679" name="直線コネクタ 678"/>
        <xdr:cNvCxnSpPr/>
      </xdr:nvCxnSpPr>
      <xdr:spPr>
        <a:xfrm>
          <a:off x="14592300" y="16416400"/>
          <a:ext cx="889000" cy="1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5314</xdr:rowOff>
    </xdr:from>
    <xdr:to>
      <xdr:col>81</xdr:col>
      <xdr:colOff>101600</xdr:colOff>
      <xdr:row>96</xdr:row>
      <xdr:rowOff>106914</xdr:rowOff>
    </xdr:to>
    <xdr:sp macro="" textlink="">
      <xdr:nvSpPr>
        <xdr:cNvPr id="680" name="フローチャート: 判断 679"/>
        <xdr:cNvSpPr/>
      </xdr:nvSpPr>
      <xdr:spPr>
        <a:xfrm>
          <a:off x="15430500" y="1646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98041</xdr:rowOff>
    </xdr:from>
    <xdr:ext cx="534377" cy="259045"/>
    <xdr:sp macro="" textlink="">
      <xdr:nvSpPr>
        <xdr:cNvPr id="681" name="テキスト ボックス 680"/>
        <xdr:cNvSpPr txBox="1"/>
      </xdr:nvSpPr>
      <xdr:spPr>
        <a:xfrm>
          <a:off x="15214111" y="1655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128650</xdr:rowOff>
    </xdr:from>
    <xdr:to>
      <xdr:col>76</xdr:col>
      <xdr:colOff>114300</xdr:colOff>
      <xdr:row>96</xdr:row>
      <xdr:rowOff>39802</xdr:rowOff>
    </xdr:to>
    <xdr:cxnSp macro="">
      <xdr:nvCxnSpPr>
        <xdr:cNvPr id="682" name="直線コネクタ 681"/>
        <xdr:cNvCxnSpPr/>
      </xdr:nvCxnSpPr>
      <xdr:spPr>
        <a:xfrm flipV="1">
          <a:off x="13703300" y="16416400"/>
          <a:ext cx="889000" cy="8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61367</xdr:rowOff>
    </xdr:from>
    <xdr:to>
      <xdr:col>76</xdr:col>
      <xdr:colOff>165100</xdr:colOff>
      <xdr:row>95</xdr:row>
      <xdr:rowOff>162967</xdr:rowOff>
    </xdr:to>
    <xdr:sp macro="" textlink="">
      <xdr:nvSpPr>
        <xdr:cNvPr id="683" name="フローチャート: 判断 682"/>
        <xdr:cNvSpPr/>
      </xdr:nvSpPr>
      <xdr:spPr>
        <a:xfrm>
          <a:off x="14541500" y="1634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8044</xdr:rowOff>
    </xdr:from>
    <xdr:ext cx="599010" cy="259045"/>
    <xdr:sp macro="" textlink="">
      <xdr:nvSpPr>
        <xdr:cNvPr id="684" name="テキスト ボックス 683"/>
        <xdr:cNvSpPr txBox="1"/>
      </xdr:nvSpPr>
      <xdr:spPr>
        <a:xfrm>
          <a:off x="14292795" y="1612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160576</xdr:rowOff>
    </xdr:from>
    <xdr:to>
      <xdr:col>71</xdr:col>
      <xdr:colOff>177800</xdr:colOff>
      <xdr:row>96</xdr:row>
      <xdr:rowOff>39802</xdr:rowOff>
    </xdr:to>
    <xdr:cxnSp macro="">
      <xdr:nvCxnSpPr>
        <xdr:cNvPr id="685" name="直線コネクタ 684"/>
        <xdr:cNvCxnSpPr/>
      </xdr:nvCxnSpPr>
      <xdr:spPr>
        <a:xfrm>
          <a:off x="12814300" y="16448326"/>
          <a:ext cx="889000" cy="5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137303</xdr:rowOff>
    </xdr:from>
    <xdr:to>
      <xdr:col>72</xdr:col>
      <xdr:colOff>38100</xdr:colOff>
      <xdr:row>97</xdr:row>
      <xdr:rowOff>67453</xdr:rowOff>
    </xdr:to>
    <xdr:sp macro="" textlink="">
      <xdr:nvSpPr>
        <xdr:cNvPr id="686" name="フローチャート: 判断 685"/>
        <xdr:cNvSpPr/>
      </xdr:nvSpPr>
      <xdr:spPr>
        <a:xfrm>
          <a:off x="13652500" y="165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58580</xdr:rowOff>
    </xdr:from>
    <xdr:ext cx="534377" cy="259045"/>
    <xdr:sp macro="" textlink="">
      <xdr:nvSpPr>
        <xdr:cNvPr id="687" name="テキスト ボックス 686"/>
        <xdr:cNvSpPr txBox="1"/>
      </xdr:nvSpPr>
      <xdr:spPr>
        <a:xfrm>
          <a:off x="13436111" y="16689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62171</xdr:rowOff>
    </xdr:from>
    <xdr:to>
      <xdr:col>67</xdr:col>
      <xdr:colOff>101600</xdr:colOff>
      <xdr:row>96</xdr:row>
      <xdr:rowOff>163771</xdr:rowOff>
    </xdr:to>
    <xdr:sp macro="" textlink="">
      <xdr:nvSpPr>
        <xdr:cNvPr id="688" name="フローチャート: 判断 687"/>
        <xdr:cNvSpPr/>
      </xdr:nvSpPr>
      <xdr:spPr>
        <a:xfrm>
          <a:off x="12763500" y="1652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154898</xdr:rowOff>
    </xdr:from>
    <xdr:ext cx="534377" cy="259045"/>
    <xdr:sp macro="" textlink="">
      <xdr:nvSpPr>
        <xdr:cNvPr id="689" name="テキスト ボックス 688"/>
        <xdr:cNvSpPr txBox="1"/>
      </xdr:nvSpPr>
      <xdr:spPr>
        <a:xfrm>
          <a:off x="12547111" y="1661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127958</xdr:rowOff>
    </xdr:from>
    <xdr:to>
      <xdr:col>85</xdr:col>
      <xdr:colOff>177800</xdr:colOff>
      <xdr:row>96</xdr:row>
      <xdr:rowOff>58108</xdr:rowOff>
    </xdr:to>
    <xdr:sp macro="" textlink="">
      <xdr:nvSpPr>
        <xdr:cNvPr id="695" name="楕円 694"/>
        <xdr:cNvSpPr/>
      </xdr:nvSpPr>
      <xdr:spPr>
        <a:xfrm>
          <a:off x="16268700" y="1641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150835</xdr:rowOff>
    </xdr:from>
    <xdr:ext cx="599010" cy="259045"/>
    <xdr:sp macro="" textlink="">
      <xdr:nvSpPr>
        <xdr:cNvPr id="696" name="積立金該当値テキスト"/>
        <xdr:cNvSpPr txBox="1"/>
      </xdr:nvSpPr>
      <xdr:spPr>
        <a:xfrm>
          <a:off x="16370300" y="16267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91281</xdr:rowOff>
    </xdr:from>
    <xdr:to>
      <xdr:col>81</xdr:col>
      <xdr:colOff>101600</xdr:colOff>
      <xdr:row>96</xdr:row>
      <xdr:rowOff>21431</xdr:rowOff>
    </xdr:to>
    <xdr:sp macro="" textlink="">
      <xdr:nvSpPr>
        <xdr:cNvPr id="697" name="楕円 696"/>
        <xdr:cNvSpPr/>
      </xdr:nvSpPr>
      <xdr:spPr>
        <a:xfrm>
          <a:off x="15430500" y="1637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37958</xdr:rowOff>
    </xdr:from>
    <xdr:ext cx="599010" cy="259045"/>
    <xdr:sp macro="" textlink="">
      <xdr:nvSpPr>
        <xdr:cNvPr id="698" name="テキスト ボックス 697"/>
        <xdr:cNvSpPr txBox="1"/>
      </xdr:nvSpPr>
      <xdr:spPr>
        <a:xfrm>
          <a:off x="15181795" y="16154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77850</xdr:rowOff>
    </xdr:from>
    <xdr:to>
      <xdr:col>76</xdr:col>
      <xdr:colOff>165100</xdr:colOff>
      <xdr:row>96</xdr:row>
      <xdr:rowOff>8000</xdr:rowOff>
    </xdr:to>
    <xdr:sp macro="" textlink="">
      <xdr:nvSpPr>
        <xdr:cNvPr id="699" name="楕円 698"/>
        <xdr:cNvSpPr/>
      </xdr:nvSpPr>
      <xdr:spPr>
        <a:xfrm>
          <a:off x="14541500" y="1636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170577</xdr:rowOff>
    </xdr:from>
    <xdr:ext cx="599010" cy="259045"/>
    <xdr:sp macro="" textlink="">
      <xdr:nvSpPr>
        <xdr:cNvPr id="700" name="テキスト ボックス 699"/>
        <xdr:cNvSpPr txBox="1"/>
      </xdr:nvSpPr>
      <xdr:spPr>
        <a:xfrm>
          <a:off x="14292795" y="16458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160452</xdr:rowOff>
    </xdr:from>
    <xdr:to>
      <xdr:col>72</xdr:col>
      <xdr:colOff>38100</xdr:colOff>
      <xdr:row>96</xdr:row>
      <xdr:rowOff>90602</xdr:rowOff>
    </xdr:to>
    <xdr:sp macro="" textlink="">
      <xdr:nvSpPr>
        <xdr:cNvPr id="701" name="楕円 700"/>
        <xdr:cNvSpPr/>
      </xdr:nvSpPr>
      <xdr:spPr>
        <a:xfrm>
          <a:off x="13652500" y="1644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107129</xdr:rowOff>
    </xdr:from>
    <xdr:ext cx="534377" cy="259045"/>
    <xdr:sp macro="" textlink="">
      <xdr:nvSpPr>
        <xdr:cNvPr id="702" name="テキスト ボックス 701"/>
        <xdr:cNvSpPr txBox="1"/>
      </xdr:nvSpPr>
      <xdr:spPr>
        <a:xfrm>
          <a:off x="13436111" y="1622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109776</xdr:rowOff>
    </xdr:from>
    <xdr:to>
      <xdr:col>67</xdr:col>
      <xdr:colOff>101600</xdr:colOff>
      <xdr:row>96</xdr:row>
      <xdr:rowOff>39926</xdr:rowOff>
    </xdr:to>
    <xdr:sp macro="" textlink="">
      <xdr:nvSpPr>
        <xdr:cNvPr id="703" name="楕円 702"/>
        <xdr:cNvSpPr/>
      </xdr:nvSpPr>
      <xdr:spPr>
        <a:xfrm>
          <a:off x="12763500" y="1639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56453</xdr:rowOff>
    </xdr:from>
    <xdr:ext cx="599010" cy="259045"/>
    <xdr:sp macro="" textlink="">
      <xdr:nvSpPr>
        <xdr:cNvPr id="704" name="テキスト ボックス 703"/>
        <xdr:cNvSpPr txBox="1"/>
      </xdr:nvSpPr>
      <xdr:spPr>
        <a:xfrm>
          <a:off x="12514795" y="16172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5" name="直線コネクタ 71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6" name="テキスト ボックス 71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7" name="直線コネクタ 71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8" name="テキスト ボックス 71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9" name="直線コネクタ 71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0" name="テキスト ボックス 71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1" name="直線コネクタ 72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2" name="テキスト ボックス 72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4" name="テキスト ボックス 72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165074</xdr:rowOff>
    </xdr:from>
    <xdr:to>
      <xdr:col>116</xdr:col>
      <xdr:colOff>62864</xdr:colOff>
      <xdr:row>38</xdr:row>
      <xdr:rowOff>139700</xdr:rowOff>
    </xdr:to>
    <xdr:cxnSp macro="">
      <xdr:nvCxnSpPr>
        <xdr:cNvPr id="726" name="直線コネクタ 725"/>
        <xdr:cNvCxnSpPr/>
      </xdr:nvCxnSpPr>
      <xdr:spPr>
        <a:xfrm flipV="1">
          <a:off x="22159595" y="5651474"/>
          <a:ext cx="1269" cy="1003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8" name="直線コネクタ 72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111751</xdr:rowOff>
    </xdr:from>
    <xdr:ext cx="469744" cy="259045"/>
    <xdr:sp macro="" textlink="">
      <xdr:nvSpPr>
        <xdr:cNvPr id="729" name="投資及び出資金最大値テキスト"/>
        <xdr:cNvSpPr txBox="1"/>
      </xdr:nvSpPr>
      <xdr:spPr>
        <a:xfrm>
          <a:off x="22212300" y="542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165074</xdr:rowOff>
    </xdr:from>
    <xdr:to>
      <xdr:col>116</xdr:col>
      <xdr:colOff>152400</xdr:colOff>
      <xdr:row>32</xdr:row>
      <xdr:rowOff>165074</xdr:rowOff>
    </xdr:to>
    <xdr:cxnSp macro="">
      <xdr:nvCxnSpPr>
        <xdr:cNvPr id="730" name="直線コネクタ 729"/>
        <xdr:cNvCxnSpPr/>
      </xdr:nvCxnSpPr>
      <xdr:spPr>
        <a:xfrm>
          <a:off x="22072600" y="5651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20142</xdr:rowOff>
    </xdr:from>
    <xdr:to>
      <xdr:col>116</xdr:col>
      <xdr:colOff>63500</xdr:colOff>
      <xdr:row>34</xdr:row>
      <xdr:rowOff>154331</xdr:rowOff>
    </xdr:to>
    <xdr:cxnSp macro="">
      <xdr:nvCxnSpPr>
        <xdr:cNvPr id="731" name="直線コネクタ 730"/>
        <xdr:cNvCxnSpPr/>
      </xdr:nvCxnSpPr>
      <xdr:spPr>
        <a:xfrm>
          <a:off x="21323300" y="5849442"/>
          <a:ext cx="838200" cy="134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16121</xdr:rowOff>
    </xdr:from>
    <xdr:ext cx="378565" cy="259045"/>
    <xdr:sp macro="" textlink="">
      <xdr:nvSpPr>
        <xdr:cNvPr id="732" name="投資及び出資金平均値テキスト"/>
        <xdr:cNvSpPr txBox="1"/>
      </xdr:nvSpPr>
      <xdr:spPr>
        <a:xfrm>
          <a:off x="22212300" y="6531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37694</xdr:rowOff>
    </xdr:from>
    <xdr:to>
      <xdr:col>116</xdr:col>
      <xdr:colOff>114300</xdr:colOff>
      <xdr:row>38</xdr:row>
      <xdr:rowOff>139294</xdr:rowOff>
    </xdr:to>
    <xdr:sp macro="" textlink="">
      <xdr:nvSpPr>
        <xdr:cNvPr id="733" name="フローチャート: 判断 732"/>
        <xdr:cNvSpPr/>
      </xdr:nvSpPr>
      <xdr:spPr>
        <a:xfrm>
          <a:off x="22110700" y="655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20142</xdr:rowOff>
    </xdr:from>
    <xdr:to>
      <xdr:col>111</xdr:col>
      <xdr:colOff>177800</xdr:colOff>
      <xdr:row>34</xdr:row>
      <xdr:rowOff>162103</xdr:rowOff>
    </xdr:to>
    <xdr:cxnSp macro="">
      <xdr:nvCxnSpPr>
        <xdr:cNvPr id="734" name="直線コネクタ 733"/>
        <xdr:cNvCxnSpPr/>
      </xdr:nvCxnSpPr>
      <xdr:spPr>
        <a:xfrm flipV="1">
          <a:off x="20434300" y="5849442"/>
          <a:ext cx="889000" cy="14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54153</xdr:rowOff>
    </xdr:from>
    <xdr:to>
      <xdr:col>112</xdr:col>
      <xdr:colOff>38100</xdr:colOff>
      <xdr:row>38</xdr:row>
      <xdr:rowOff>155753</xdr:rowOff>
    </xdr:to>
    <xdr:sp macro="" textlink="">
      <xdr:nvSpPr>
        <xdr:cNvPr id="735" name="フローチャート: 判断 734"/>
        <xdr:cNvSpPr/>
      </xdr:nvSpPr>
      <xdr:spPr>
        <a:xfrm>
          <a:off x="21272500" y="65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146880</xdr:rowOff>
    </xdr:from>
    <xdr:ext cx="378565" cy="259045"/>
    <xdr:sp macro="" textlink="">
      <xdr:nvSpPr>
        <xdr:cNvPr id="736" name="テキスト ボックス 735"/>
        <xdr:cNvSpPr txBox="1"/>
      </xdr:nvSpPr>
      <xdr:spPr>
        <a:xfrm>
          <a:off x="21134017" y="66619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38202</xdr:rowOff>
    </xdr:from>
    <xdr:to>
      <xdr:col>107</xdr:col>
      <xdr:colOff>50800</xdr:colOff>
      <xdr:row>34</xdr:row>
      <xdr:rowOff>162103</xdr:rowOff>
    </xdr:to>
    <xdr:cxnSp macro="">
      <xdr:nvCxnSpPr>
        <xdr:cNvPr id="737" name="直線コネクタ 736"/>
        <xdr:cNvCxnSpPr/>
      </xdr:nvCxnSpPr>
      <xdr:spPr>
        <a:xfrm>
          <a:off x="19545300" y="5524602"/>
          <a:ext cx="889000" cy="46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51181</xdr:rowOff>
    </xdr:from>
    <xdr:to>
      <xdr:col>107</xdr:col>
      <xdr:colOff>101600</xdr:colOff>
      <xdr:row>38</xdr:row>
      <xdr:rowOff>152781</xdr:rowOff>
    </xdr:to>
    <xdr:sp macro="" textlink="">
      <xdr:nvSpPr>
        <xdr:cNvPr id="738" name="フローチャート: 判断 737"/>
        <xdr:cNvSpPr/>
      </xdr:nvSpPr>
      <xdr:spPr>
        <a:xfrm>
          <a:off x="20383500" y="656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143908</xdr:rowOff>
    </xdr:from>
    <xdr:ext cx="378565" cy="259045"/>
    <xdr:sp macro="" textlink="">
      <xdr:nvSpPr>
        <xdr:cNvPr id="739" name="テキスト ボックス 738"/>
        <xdr:cNvSpPr txBox="1"/>
      </xdr:nvSpPr>
      <xdr:spPr>
        <a:xfrm>
          <a:off x="20245017" y="6659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8941</xdr:rowOff>
    </xdr:from>
    <xdr:to>
      <xdr:col>102</xdr:col>
      <xdr:colOff>114300</xdr:colOff>
      <xdr:row>32</xdr:row>
      <xdr:rowOff>38202</xdr:rowOff>
    </xdr:to>
    <xdr:cxnSp macro="">
      <xdr:nvCxnSpPr>
        <xdr:cNvPr id="740" name="直線コネクタ 739"/>
        <xdr:cNvCxnSpPr/>
      </xdr:nvCxnSpPr>
      <xdr:spPr>
        <a:xfrm>
          <a:off x="18656300" y="5495341"/>
          <a:ext cx="8890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149479</xdr:rowOff>
    </xdr:from>
    <xdr:to>
      <xdr:col>102</xdr:col>
      <xdr:colOff>165100</xdr:colOff>
      <xdr:row>38</xdr:row>
      <xdr:rowOff>79629</xdr:rowOff>
    </xdr:to>
    <xdr:sp macro="" textlink="">
      <xdr:nvSpPr>
        <xdr:cNvPr id="741" name="フローチャート: 判断 740"/>
        <xdr:cNvSpPr/>
      </xdr:nvSpPr>
      <xdr:spPr>
        <a:xfrm>
          <a:off x="19494500" y="649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70756</xdr:rowOff>
    </xdr:from>
    <xdr:ext cx="378565" cy="259045"/>
    <xdr:sp macro="" textlink="">
      <xdr:nvSpPr>
        <xdr:cNvPr id="742" name="テキスト ボックス 741"/>
        <xdr:cNvSpPr txBox="1"/>
      </xdr:nvSpPr>
      <xdr:spPr>
        <a:xfrm>
          <a:off x="19356017" y="6585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50267</xdr:rowOff>
    </xdr:from>
    <xdr:to>
      <xdr:col>98</xdr:col>
      <xdr:colOff>38100</xdr:colOff>
      <xdr:row>37</xdr:row>
      <xdr:rowOff>151867</xdr:rowOff>
    </xdr:to>
    <xdr:sp macro="" textlink="">
      <xdr:nvSpPr>
        <xdr:cNvPr id="743" name="フローチャート: 判断 742"/>
        <xdr:cNvSpPr/>
      </xdr:nvSpPr>
      <xdr:spPr>
        <a:xfrm>
          <a:off x="18605500" y="63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142994</xdr:rowOff>
    </xdr:from>
    <xdr:ext cx="378565" cy="259045"/>
    <xdr:sp macro="" textlink="">
      <xdr:nvSpPr>
        <xdr:cNvPr id="744" name="テキスト ボックス 743"/>
        <xdr:cNvSpPr txBox="1"/>
      </xdr:nvSpPr>
      <xdr:spPr>
        <a:xfrm>
          <a:off x="18467017" y="6486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103531</xdr:rowOff>
    </xdr:from>
    <xdr:to>
      <xdr:col>116</xdr:col>
      <xdr:colOff>114300</xdr:colOff>
      <xdr:row>35</xdr:row>
      <xdr:rowOff>33681</xdr:rowOff>
    </xdr:to>
    <xdr:sp macro="" textlink="">
      <xdr:nvSpPr>
        <xdr:cNvPr id="750" name="楕円 749"/>
        <xdr:cNvSpPr/>
      </xdr:nvSpPr>
      <xdr:spPr>
        <a:xfrm>
          <a:off x="22110700" y="593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126408</xdr:rowOff>
    </xdr:from>
    <xdr:ext cx="469744" cy="259045"/>
    <xdr:sp macro="" textlink="">
      <xdr:nvSpPr>
        <xdr:cNvPr id="751" name="投資及び出資金該当値テキスト"/>
        <xdr:cNvSpPr txBox="1"/>
      </xdr:nvSpPr>
      <xdr:spPr>
        <a:xfrm>
          <a:off x="22212300" y="578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140792</xdr:rowOff>
    </xdr:from>
    <xdr:to>
      <xdr:col>112</xdr:col>
      <xdr:colOff>38100</xdr:colOff>
      <xdr:row>34</xdr:row>
      <xdr:rowOff>70942</xdr:rowOff>
    </xdr:to>
    <xdr:sp macro="" textlink="">
      <xdr:nvSpPr>
        <xdr:cNvPr id="752" name="楕円 751"/>
        <xdr:cNvSpPr/>
      </xdr:nvSpPr>
      <xdr:spPr>
        <a:xfrm>
          <a:off x="21272500" y="579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87469</xdr:rowOff>
    </xdr:from>
    <xdr:ext cx="469744" cy="259045"/>
    <xdr:sp macro="" textlink="">
      <xdr:nvSpPr>
        <xdr:cNvPr id="753" name="テキスト ボックス 752"/>
        <xdr:cNvSpPr txBox="1"/>
      </xdr:nvSpPr>
      <xdr:spPr>
        <a:xfrm>
          <a:off x="21088428" y="557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111303</xdr:rowOff>
    </xdr:from>
    <xdr:to>
      <xdr:col>107</xdr:col>
      <xdr:colOff>101600</xdr:colOff>
      <xdr:row>35</xdr:row>
      <xdr:rowOff>41453</xdr:rowOff>
    </xdr:to>
    <xdr:sp macro="" textlink="">
      <xdr:nvSpPr>
        <xdr:cNvPr id="754" name="楕円 753"/>
        <xdr:cNvSpPr/>
      </xdr:nvSpPr>
      <xdr:spPr>
        <a:xfrm>
          <a:off x="20383500" y="594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57980</xdr:rowOff>
    </xdr:from>
    <xdr:ext cx="469744" cy="259045"/>
    <xdr:sp macro="" textlink="">
      <xdr:nvSpPr>
        <xdr:cNvPr id="755" name="テキスト ボックス 754"/>
        <xdr:cNvSpPr txBox="1"/>
      </xdr:nvSpPr>
      <xdr:spPr>
        <a:xfrm>
          <a:off x="20199428" y="571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158852</xdr:rowOff>
    </xdr:from>
    <xdr:to>
      <xdr:col>102</xdr:col>
      <xdr:colOff>165100</xdr:colOff>
      <xdr:row>32</xdr:row>
      <xdr:rowOff>89002</xdr:rowOff>
    </xdr:to>
    <xdr:sp macro="" textlink="">
      <xdr:nvSpPr>
        <xdr:cNvPr id="756" name="楕円 755"/>
        <xdr:cNvSpPr/>
      </xdr:nvSpPr>
      <xdr:spPr>
        <a:xfrm>
          <a:off x="19494500" y="547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30</xdr:row>
      <xdr:rowOff>105529</xdr:rowOff>
    </xdr:from>
    <xdr:ext cx="469744" cy="259045"/>
    <xdr:sp macro="" textlink="">
      <xdr:nvSpPr>
        <xdr:cNvPr id="757" name="テキスト ボックス 756"/>
        <xdr:cNvSpPr txBox="1"/>
      </xdr:nvSpPr>
      <xdr:spPr>
        <a:xfrm>
          <a:off x="19310428" y="5249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129591</xdr:rowOff>
    </xdr:from>
    <xdr:to>
      <xdr:col>98</xdr:col>
      <xdr:colOff>38100</xdr:colOff>
      <xdr:row>32</xdr:row>
      <xdr:rowOff>59741</xdr:rowOff>
    </xdr:to>
    <xdr:sp macro="" textlink="">
      <xdr:nvSpPr>
        <xdr:cNvPr id="758" name="楕円 757"/>
        <xdr:cNvSpPr/>
      </xdr:nvSpPr>
      <xdr:spPr>
        <a:xfrm>
          <a:off x="18605500" y="544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76268</xdr:rowOff>
    </xdr:from>
    <xdr:ext cx="469744" cy="259045"/>
    <xdr:sp macro="" textlink="">
      <xdr:nvSpPr>
        <xdr:cNvPr id="759" name="テキスト ボックス 758"/>
        <xdr:cNvSpPr txBox="1"/>
      </xdr:nvSpPr>
      <xdr:spPr>
        <a:xfrm>
          <a:off x="18421428" y="521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5" name="テキスト ボックス 774"/>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77" name="テキスト ボックス 776"/>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9" name="テキスト ボックス 778"/>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27366</xdr:rowOff>
    </xdr:from>
    <xdr:to>
      <xdr:col>116</xdr:col>
      <xdr:colOff>62864</xdr:colOff>
      <xdr:row>58</xdr:row>
      <xdr:rowOff>139700</xdr:rowOff>
    </xdr:to>
    <xdr:cxnSp macro="">
      <xdr:nvCxnSpPr>
        <xdr:cNvPr id="781" name="直線コネクタ 780"/>
        <xdr:cNvCxnSpPr/>
      </xdr:nvCxnSpPr>
      <xdr:spPr>
        <a:xfrm flipV="1">
          <a:off x="22159595" y="8599866"/>
          <a:ext cx="1269" cy="148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145493</xdr:rowOff>
    </xdr:from>
    <xdr:ext cx="599010" cy="259045"/>
    <xdr:sp macro="" textlink="">
      <xdr:nvSpPr>
        <xdr:cNvPr id="784" name="貸付金最大値テキスト"/>
        <xdr:cNvSpPr txBox="1"/>
      </xdr:nvSpPr>
      <xdr:spPr>
        <a:xfrm>
          <a:off x="22212300" y="8375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27366</xdr:rowOff>
    </xdr:from>
    <xdr:to>
      <xdr:col>116</xdr:col>
      <xdr:colOff>152400</xdr:colOff>
      <xdr:row>50</xdr:row>
      <xdr:rowOff>27366</xdr:rowOff>
    </xdr:to>
    <xdr:cxnSp macro="">
      <xdr:nvCxnSpPr>
        <xdr:cNvPr id="785" name="直線コネクタ 784"/>
        <xdr:cNvCxnSpPr/>
      </xdr:nvCxnSpPr>
      <xdr:spPr>
        <a:xfrm>
          <a:off x="22072600" y="8599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64024</xdr:rowOff>
    </xdr:from>
    <xdr:to>
      <xdr:col>116</xdr:col>
      <xdr:colOff>63500</xdr:colOff>
      <xdr:row>58</xdr:row>
      <xdr:rowOff>66018</xdr:rowOff>
    </xdr:to>
    <xdr:cxnSp macro="">
      <xdr:nvCxnSpPr>
        <xdr:cNvPr id="786" name="直線コネクタ 785"/>
        <xdr:cNvCxnSpPr/>
      </xdr:nvCxnSpPr>
      <xdr:spPr>
        <a:xfrm flipV="1">
          <a:off x="21323300" y="10008124"/>
          <a:ext cx="838200" cy="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11714</xdr:rowOff>
    </xdr:from>
    <xdr:ext cx="534377" cy="259045"/>
    <xdr:sp macro="" textlink="">
      <xdr:nvSpPr>
        <xdr:cNvPr id="787" name="貸付金平均値テキスト"/>
        <xdr:cNvSpPr txBox="1"/>
      </xdr:nvSpPr>
      <xdr:spPr>
        <a:xfrm>
          <a:off x="22212300" y="9784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160287</xdr:rowOff>
    </xdr:from>
    <xdr:to>
      <xdr:col>116</xdr:col>
      <xdr:colOff>114300</xdr:colOff>
      <xdr:row>58</xdr:row>
      <xdr:rowOff>90437</xdr:rowOff>
    </xdr:to>
    <xdr:sp macro="" textlink="">
      <xdr:nvSpPr>
        <xdr:cNvPr id="788" name="フローチャート: 判断 787"/>
        <xdr:cNvSpPr/>
      </xdr:nvSpPr>
      <xdr:spPr>
        <a:xfrm>
          <a:off x="22110700" y="993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66018</xdr:rowOff>
    </xdr:from>
    <xdr:to>
      <xdr:col>111</xdr:col>
      <xdr:colOff>177800</xdr:colOff>
      <xdr:row>58</xdr:row>
      <xdr:rowOff>68130</xdr:rowOff>
    </xdr:to>
    <xdr:cxnSp macro="">
      <xdr:nvCxnSpPr>
        <xdr:cNvPr id="789" name="直線コネクタ 788"/>
        <xdr:cNvCxnSpPr/>
      </xdr:nvCxnSpPr>
      <xdr:spPr>
        <a:xfrm flipV="1">
          <a:off x="20434300" y="10010118"/>
          <a:ext cx="889000" cy="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159748</xdr:rowOff>
    </xdr:from>
    <xdr:to>
      <xdr:col>112</xdr:col>
      <xdr:colOff>38100</xdr:colOff>
      <xdr:row>58</xdr:row>
      <xdr:rowOff>89898</xdr:rowOff>
    </xdr:to>
    <xdr:sp macro="" textlink="">
      <xdr:nvSpPr>
        <xdr:cNvPr id="790" name="フローチャート: 判断 789"/>
        <xdr:cNvSpPr/>
      </xdr:nvSpPr>
      <xdr:spPr>
        <a:xfrm>
          <a:off x="21272500" y="993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106425</xdr:rowOff>
    </xdr:from>
    <xdr:ext cx="534377" cy="259045"/>
    <xdr:sp macro="" textlink="">
      <xdr:nvSpPr>
        <xdr:cNvPr id="791" name="テキスト ボックス 790"/>
        <xdr:cNvSpPr txBox="1"/>
      </xdr:nvSpPr>
      <xdr:spPr>
        <a:xfrm>
          <a:off x="21056111" y="970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68130</xdr:rowOff>
    </xdr:from>
    <xdr:to>
      <xdr:col>107</xdr:col>
      <xdr:colOff>50800</xdr:colOff>
      <xdr:row>58</xdr:row>
      <xdr:rowOff>69703</xdr:rowOff>
    </xdr:to>
    <xdr:cxnSp macro="">
      <xdr:nvCxnSpPr>
        <xdr:cNvPr id="792" name="直線コネクタ 791"/>
        <xdr:cNvCxnSpPr/>
      </xdr:nvCxnSpPr>
      <xdr:spPr>
        <a:xfrm flipV="1">
          <a:off x="19545300" y="10012230"/>
          <a:ext cx="889000" cy="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162472</xdr:rowOff>
    </xdr:from>
    <xdr:to>
      <xdr:col>107</xdr:col>
      <xdr:colOff>101600</xdr:colOff>
      <xdr:row>58</xdr:row>
      <xdr:rowOff>92622</xdr:rowOff>
    </xdr:to>
    <xdr:sp macro="" textlink="">
      <xdr:nvSpPr>
        <xdr:cNvPr id="793" name="フローチャート: 判断 792"/>
        <xdr:cNvSpPr/>
      </xdr:nvSpPr>
      <xdr:spPr>
        <a:xfrm>
          <a:off x="203835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109149</xdr:rowOff>
    </xdr:from>
    <xdr:ext cx="534377" cy="259045"/>
    <xdr:sp macro="" textlink="">
      <xdr:nvSpPr>
        <xdr:cNvPr id="794" name="テキスト ボックス 793"/>
        <xdr:cNvSpPr txBox="1"/>
      </xdr:nvSpPr>
      <xdr:spPr>
        <a:xfrm>
          <a:off x="20167111" y="971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69703</xdr:rowOff>
    </xdr:from>
    <xdr:to>
      <xdr:col>102</xdr:col>
      <xdr:colOff>114300</xdr:colOff>
      <xdr:row>58</xdr:row>
      <xdr:rowOff>70709</xdr:rowOff>
    </xdr:to>
    <xdr:cxnSp macro="">
      <xdr:nvCxnSpPr>
        <xdr:cNvPr id="795" name="直線コネクタ 794"/>
        <xdr:cNvCxnSpPr/>
      </xdr:nvCxnSpPr>
      <xdr:spPr>
        <a:xfrm flipV="1">
          <a:off x="18656300" y="10013803"/>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37612</xdr:rowOff>
    </xdr:from>
    <xdr:to>
      <xdr:col>102</xdr:col>
      <xdr:colOff>165100</xdr:colOff>
      <xdr:row>58</xdr:row>
      <xdr:rowOff>139212</xdr:rowOff>
    </xdr:to>
    <xdr:sp macro="" textlink="">
      <xdr:nvSpPr>
        <xdr:cNvPr id="796" name="フローチャート: 判断 795"/>
        <xdr:cNvSpPr/>
      </xdr:nvSpPr>
      <xdr:spPr>
        <a:xfrm>
          <a:off x="19494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130339</xdr:rowOff>
    </xdr:from>
    <xdr:ext cx="469744" cy="259045"/>
    <xdr:sp macro="" textlink="">
      <xdr:nvSpPr>
        <xdr:cNvPr id="797" name="テキスト ボックス 796"/>
        <xdr:cNvSpPr txBox="1"/>
      </xdr:nvSpPr>
      <xdr:spPr>
        <a:xfrm>
          <a:off x="19310428" y="1007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14989</xdr:rowOff>
    </xdr:from>
    <xdr:to>
      <xdr:col>98</xdr:col>
      <xdr:colOff>38100</xdr:colOff>
      <xdr:row>58</xdr:row>
      <xdr:rowOff>116589</xdr:rowOff>
    </xdr:to>
    <xdr:sp macro="" textlink="">
      <xdr:nvSpPr>
        <xdr:cNvPr id="798" name="フローチャート: 判断 797"/>
        <xdr:cNvSpPr/>
      </xdr:nvSpPr>
      <xdr:spPr>
        <a:xfrm>
          <a:off x="18605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133116</xdr:rowOff>
    </xdr:from>
    <xdr:ext cx="469744" cy="259045"/>
    <xdr:sp macro="" textlink="">
      <xdr:nvSpPr>
        <xdr:cNvPr id="799" name="テキスト ボックス 798"/>
        <xdr:cNvSpPr txBox="1"/>
      </xdr:nvSpPr>
      <xdr:spPr>
        <a:xfrm>
          <a:off x="18421428" y="973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13224</xdr:rowOff>
    </xdr:from>
    <xdr:to>
      <xdr:col>116</xdr:col>
      <xdr:colOff>114300</xdr:colOff>
      <xdr:row>58</xdr:row>
      <xdr:rowOff>114824</xdr:rowOff>
    </xdr:to>
    <xdr:sp macro="" textlink="">
      <xdr:nvSpPr>
        <xdr:cNvPr id="805" name="楕円 804"/>
        <xdr:cNvSpPr/>
      </xdr:nvSpPr>
      <xdr:spPr>
        <a:xfrm>
          <a:off x="22110700" y="995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138714</xdr:rowOff>
    </xdr:from>
    <xdr:ext cx="469744" cy="259045"/>
    <xdr:sp macro="" textlink="">
      <xdr:nvSpPr>
        <xdr:cNvPr id="806" name="貸付金該当値テキスト"/>
        <xdr:cNvSpPr txBox="1"/>
      </xdr:nvSpPr>
      <xdr:spPr>
        <a:xfrm>
          <a:off x="22212300" y="991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15218</xdr:rowOff>
    </xdr:from>
    <xdr:to>
      <xdr:col>112</xdr:col>
      <xdr:colOff>38100</xdr:colOff>
      <xdr:row>58</xdr:row>
      <xdr:rowOff>116818</xdr:rowOff>
    </xdr:to>
    <xdr:sp macro="" textlink="">
      <xdr:nvSpPr>
        <xdr:cNvPr id="807" name="楕円 806"/>
        <xdr:cNvSpPr/>
      </xdr:nvSpPr>
      <xdr:spPr>
        <a:xfrm>
          <a:off x="21272500" y="995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107945</xdr:rowOff>
    </xdr:from>
    <xdr:ext cx="469744" cy="259045"/>
    <xdr:sp macro="" textlink="">
      <xdr:nvSpPr>
        <xdr:cNvPr id="808" name="テキスト ボックス 807"/>
        <xdr:cNvSpPr txBox="1"/>
      </xdr:nvSpPr>
      <xdr:spPr>
        <a:xfrm>
          <a:off x="21088428" y="1005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17330</xdr:rowOff>
    </xdr:from>
    <xdr:to>
      <xdr:col>107</xdr:col>
      <xdr:colOff>101600</xdr:colOff>
      <xdr:row>58</xdr:row>
      <xdr:rowOff>118930</xdr:rowOff>
    </xdr:to>
    <xdr:sp macro="" textlink="">
      <xdr:nvSpPr>
        <xdr:cNvPr id="809" name="楕円 808"/>
        <xdr:cNvSpPr/>
      </xdr:nvSpPr>
      <xdr:spPr>
        <a:xfrm>
          <a:off x="20383500" y="99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110057</xdr:rowOff>
    </xdr:from>
    <xdr:ext cx="469744" cy="259045"/>
    <xdr:sp macro="" textlink="">
      <xdr:nvSpPr>
        <xdr:cNvPr id="810" name="テキスト ボックス 809"/>
        <xdr:cNvSpPr txBox="1"/>
      </xdr:nvSpPr>
      <xdr:spPr>
        <a:xfrm>
          <a:off x="20199428" y="1005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18903</xdr:rowOff>
    </xdr:from>
    <xdr:to>
      <xdr:col>102</xdr:col>
      <xdr:colOff>165100</xdr:colOff>
      <xdr:row>58</xdr:row>
      <xdr:rowOff>120503</xdr:rowOff>
    </xdr:to>
    <xdr:sp macro="" textlink="">
      <xdr:nvSpPr>
        <xdr:cNvPr id="811" name="楕円 810"/>
        <xdr:cNvSpPr/>
      </xdr:nvSpPr>
      <xdr:spPr>
        <a:xfrm>
          <a:off x="19494500" y="996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137030</xdr:rowOff>
    </xdr:from>
    <xdr:ext cx="469744" cy="259045"/>
    <xdr:sp macro="" textlink="">
      <xdr:nvSpPr>
        <xdr:cNvPr id="812" name="テキスト ボックス 811"/>
        <xdr:cNvSpPr txBox="1"/>
      </xdr:nvSpPr>
      <xdr:spPr>
        <a:xfrm>
          <a:off x="19310428" y="973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19909</xdr:rowOff>
    </xdr:from>
    <xdr:to>
      <xdr:col>98</xdr:col>
      <xdr:colOff>38100</xdr:colOff>
      <xdr:row>58</xdr:row>
      <xdr:rowOff>121509</xdr:rowOff>
    </xdr:to>
    <xdr:sp macro="" textlink="">
      <xdr:nvSpPr>
        <xdr:cNvPr id="813" name="楕円 812"/>
        <xdr:cNvSpPr/>
      </xdr:nvSpPr>
      <xdr:spPr>
        <a:xfrm>
          <a:off x="18605500" y="99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112636</xdr:rowOff>
    </xdr:from>
    <xdr:ext cx="469744" cy="259045"/>
    <xdr:sp macro="" textlink="">
      <xdr:nvSpPr>
        <xdr:cNvPr id="814" name="テキスト ボックス 813"/>
        <xdr:cNvSpPr txBox="1"/>
      </xdr:nvSpPr>
      <xdr:spPr>
        <a:xfrm>
          <a:off x="18421428" y="1005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25" name="直線コネクタ 82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26" name="テキスト ボックス 825"/>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7" name="直線コネクタ 82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28" name="テキスト ボックス 827"/>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9" name="直線コネクタ 82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0" name="テキスト ボックス 829"/>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1" name="直線コネクタ 83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2" name="テキスト ボックス 831"/>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95091</xdr:rowOff>
    </xdr:from>
    <xdr:to>
      <xdr:col>116</xdr:col>
      <xdr:colOff>62864</xdr:colOff>
      <xdr:row>78</xdr:row>
      <xdr:rowOff>1685</xdr:rowOff>
    </xdr:to>
    <xdr:cxnSp macro="">
      <xdr:nvCxnSpPr>
        <xdr:cNvPr id="836" name="直線コネクタ 835"/>
        <xdr:cNvCxnSpPr/>
      </xdr:nvCxnSpPr>
      <xdr:spPr>
        <a:xfrm flipV="1">
          <a:off x="22159595" y="12268041"/>
          <a:ext cx="1269" cy="1106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5512</xdr:rowOff>
    </xdr:from>
    <xdr:ext cx="534377" cy="259045"/>
    <xdr:sp macro="" textlink="">
      <xdr:nvSpPr>
        <xdr:cNvPr id="837" name="繰出金最小値テキスト"/>
        <xdr:cNvSpPr txBox="1"/>
      </xdr:nvSpPr>
      <xdr:spPr>
        <a:xfrm>
          <a:off x="22212300" y="1337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1685</xdr:rowOff>
    </xdr:from>
    <xdr:to>
      <xdr:col>116</xdr:col>
      <xdr:colOff>152400</xdr:colOff>
      <xdr:row>78</xdr:row>
      <xdr:rowOff>1685</xdr:rowOff>
    </xdr:to>
    <xdr:cxnSp macro="">
      <xdr:nvCxnSpPr>
        <xdr:cNvPr id="838" name="直線コネクタ 837"/>
        <xdr:cNvCxnSpPr/>
      </xdr:nvCxnSpPr>
      <xdr:spPr>
        <a:xfrm>
          <a:off x="22072600" y="1337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41768</xdr:rowOff>
    </xdr:from>
    <xdr:ext cx="599010" cy="259045"/>
    <xdr:sp macro="" textlink="">
      <xdr:nvSpPr>
        <xdr:cNvPr id="839" name="繰出金最大値テキスト"/>
        <xdr:cNvSpPr txBox="1"/>
      </xdr:nvSpPr>
      <xdr:spPr>
        <a:xfrm>
          <a:off x="22212300" y="12043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95091</xdr:rowOff>
    </xdr:from>
    <xdr:to>
      <xdr:col>116</xdr:col>
      <xdr:colOff>152400</xdr:colOff>
      <xdr:row>71</xdr:row>
      <xdr:rowOff>95091</xdr:rowOff>
    </xdr:to>
    <xdr:cxnSp macro="">
      <xdr:nvCxnSpPr>
        <xdr:cNvPr id="840" name="直線コネクタ 839"/>
        <xdr:cNvCxnSpPr/>
      </xdr:nvCxnSpPr>
      <xdr:spPr>
        <a:xfrm>
          <a:off x="22072600" y="1226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16993</xdr:rowOff>
    </xdr:from>
    <xdr:to>
      <xdr:col>116</xdr:col>
      <xdr:colOff>63500</xdr:colOff>
      <xdr:row>76</xdr:row>
      <xdr:rowOff>34886</xdr:rowOff>
    </xdr:to>
    <xdr:cxnSp macro="">
      <xdr:nvCxnSpPr>
        <xdr:cNvPr id="841" name="直線コネクタ 840"/>
        <xdr:cNvCxnSpPr/>
      </xdr:nvCxnSpPr>
      <xdr:spPr>
        <a:xfrm>
          <a:off x="21323300" y="13047193"/>
          <a:ext cx="838200" cy="17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134687</xdr:rowOff>
    </xdr:from>
    <xdr:ext cx="599010" cy="259045"/>
    <xdr:sp macro="" textlink="">
      <xdr:nvSpPr>
        <xdr:cNvPr id="842" name="繰出金平均値テキスト"/>
        <xdr:cNvSpPr txBox="1"/>
      </xdr:nvSpPr>
      <xdr:spPr>
        <a:xfrm>
          <a:off x="22212300" y="128219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111810</xdr:rowOff>
    </xdr:from>
    <xdr:to>
      <xdr:col>116</xdr:col>
      <xdr:colOff>114300</xdr:colOff>
      <xdr:row>76</xdr:row>
      <xdr:rowOff>41960</xdr:rowOff>
    </xdr:to>
    <xdr:sp macro="" textlink="">
      <xdr:nvSpPr>
        <xdr:cNvPr id="843" name="フローチャート: 判断 842"/>
        <xdr:cNvSpPr/>
      </xdr:nvSpPr>
      <xdr:spPr>
        <a:xfrm>
          <a:off x="221107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16993</xdr:rowOff>
    </xdr:from>
    <xdr:to>
      <xdr:col>111</xdr:col>
      <xdr:colOff>177800</xdr:colOff>
      <xdr:row>76</xdr:row>
      <xdr:rowOff>64336</xdr:rowOff>
    </xdr:to>
    <xdr:cxnSp macro="">
      <xdr:nvCxnSpPr>
        <xdr:cNvPr id="844" name="直線コネクタ 843"/>
        <xdr:cNvCxnSpPr/>
      </xdr:nvCxnSpPr>
      <xdr:spPr>
        <a:xfrm flipV="1">
          <a:off x="20434300" y="13047193"/>
          <a:ext cx="889000" cy="4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111837</xdr:rowOff>
    </xdr:from>
    <xdr:to>
      <xdr:col>112</xdr:col>
      <xdr:colOff>38100</xdr:colOff>
      <xdr:row>76</xdr:row>
      <xdr:rowOff>41988</xdr:rowOff>
    </xdr:to>
    <xdr:sp macro="" textlink="">
      <xdr:nvSpPr>
        <xdr:cNvPr id="845" name="フローチャート: 判断 844"/>
        <xdr:cNvSpPr/>
      </xdr:nvSpPr>
      <xdr:spPr>
        <a:xfrm>
          <a:off x="21272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58514</xdr:rowOff>
    </xdr:from>
    <xdr:ext cx="599010" cy="259045"/>
    <xdr:sp macro="" textlink="">
      <xdr:nvSpPr>
        <xdr:cNvPr id="846" name="テキスト ボックス 845"/>
        <xdr:cNvSpPr txBox="1"/>
      </xdr:nvSpPr>
      <xdr:spPr>
        <a:xfrm>
          <a:off x="21023795" y="1274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64336</xdr:rowOff>
    </xdr:from>
    <xdr:to>
      <xdr:col>107</xdr:col>
      <xdr:colOff>50800</xdr:colOff>
      <xdr:row>76</xdr:row>
      <xdr:rowOff>83190</xdr:rowOff>
    </xdr:to>
    <xdr:cxnSp macro="">
      <xdr:nvCxnSpPr>
        <xdr:cNvPr id="847" name="直線コネクタ 846"/>
        <xdr:cNvCxnSpPr/>
      </xdr:nvCxnSpPr>
      <xdr:spPr>
        <a:xfrm flipV="1">
          <a:off x="19545300" y="13094536"/>
          <a:ext cx="889000" cy="1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100444</xdr:rowOff>
    </xdr:from>
    <xdr:to>
      <xdr:col>107</xdr:col>
      <xdr:colOff>101600</xdr:colOff>
      <xdr:row>76</xdr:row>
      <xdr:rowOff>30593</xdr:rowOff>
    </xdr:to>
    <xdr:sp macro="" textlink="">
      <xdr:nvSpPr>
        <xdr:cNvPr id="848" name="フローチャート: 判断 847"/>
        <xdr:cNvSpPr/>
      </xdr:nvSpPr>
      <xdr:spPr>
        <a:xfrm>
          <a:off x="20383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47121</xdr:rowOff>
    </xdr:from>
    <xdr:ext cx="599010" cy="259045"/>
    <xdr:sp macro="" textlink="">
      <xdr:nvSpPr>
        <xdr:cNvPr id="849" name="テキスト ボックス 848"/>
        <xdr:cNvSpPr txBox="1"/>
      </xdr:nvSpPr>
      <xdr:spPr>
        <a:xfrm>
          <a:off x="20134795" y="1273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59672</xdr:rowOff>
    </xdr:from>
    <xdr:to>
      <xdr:col>102</xdr:col>
      <xdr:colOff>114300</xdr:colOff>
      <xdr:row>76</xdr:row>
      <xdr:rowOff>83190</xdr:rowOff>
    </xdr:to>
    <xdr:cxnSp macro="">
      <xdr:nvCxnSpPr>
        <xdr:cNvPr id="850" name="直線コネクタ 849"/>
        <xdr:cNvCxnSpPr/>
      </xdr:nvCxnSpPr>
      <xdr:spPr>
        <a:xfrm>
          <a:off x="18656300" y="13089872"/>
          <a:ext cx="889000" cy="2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118833</xdr:rowOff>
    </xdr:from>
    <xdr:to>
      <xdr:col>102</xdr:col>
      <xdr:colOff>165100</xdr:colOff>
      <xdr:row>76</xdr:row>
      <xdr:rowOff>48983</xdr:rowOff>
    </xdr:to>
    <xdr:sp macro="" textlink="">
      <xdr:nvSpPr>
        <xdr:cNvPr id="851" name="フローチャート: 判断 850"/>
        <xdr:cNvSpPr/>
      </xdr:nvSpPr>
      <xdr:spPr>
        <a:xfrm>
          <a:off x="19494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65510</xdr:rowOff>
    </xdr:from>
    <xdr:ext cx="599010" cy="259045"/>
    <xdr:sp macro="" textlink="">
      <xdr:nvSpPr>
        <xdr:cNvPr id="852" name="テキスト ボックス 851"/>
        <xdr:cNvSpPr txBox="1"/>
      </xdr:nvSpPr>
      <xdr:spPr>
        <a:xfrm>
          <a:off x="19245795" y="1275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129010</xdr:rowOff>
    </xdr:from>
    <xdr:to>
      <xdr:col>98</xdr:col>
      <xdr:colOff>38100</xdr:colOff>
      <xdr:row>76</xdr:row>
      <xdr:rowOff>59159</xdr:rowOff>
    </xdr:to>
    <xdr:sp macro="" textlink="">
      <xdr:nvSpPr>
        <xdr:cNvPr id="853" name="フローチャート: 判断 852"/>
        <xdr:cNvSpPr/>
      </xdr:nvSpPr>
      <xdr:spPr>
        <a:xfrm>
          <a:off x="18605500" y="129877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75687</xdr:rowOff>
    </xdr:from>
    <xdr:ext cx="599010" cy="259045"/>
    <xdr:sp macro="" textlink="">
      <xdr:nvSpPr>
        <xdr:cNvPr id="854" name="テキスト ボックス 853"/>
        <xdr:cNvSpPr txBox="1"/>
      </xdr:nvSpPr>
      <xdr:spPr>
        <a:xfrm>
          <a:off x="18356795" y="1276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155536</xdr:rowOff>
    </xdr:from>
    <xdr:to>
      <xdr:col>116</xdr:col>
      <xdr:colOff>114300</xdr:colOff>
      <xdr:row>76</xdr:row>
      <xdr:rowOff>85686</xdr:rowOff>
    </xdr:to>
    <xdr:sp macro="" textlink="">
      <xdr:nvSpPr>
        <xdr:cNvPr id="860" name="楕円 859"/>
        <xdr:cNvSpPr/>
      </xdr:nvSpPr>
      <xdr:spPr>
        <a:xfrm>
          <a:off x="22110700" y="1301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133963</xdr:rowOff>
    </xdr:from>
    <xdr:ext cx="534377" cy="259045"/>
    <xdr:sp macro="" textlink="">
      <xdr:nvSpPr>
        <xdr:cNvPr id="861" name="繰出金該当値テキスト"/>
        <xdr:cNvSpPr txBox="1"/>
      </xdr:nvSpPr>
      <xdr:spPr>
        <a:xfrm>
          <a:off x="22212300" y="12992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137642</xdr:rowOff>
    </xdr:from>
    <xdr:to>
      <xdr:col>112</xdr:col>
      <xdr:colOff>38100</xdr:colOff>
      <xdr:row>76</xdr:row>
      <xdr:rowOff>67791</xdr:rowOff>
    </xdr:to>
    <xdr:sp macro="" textlink="">
      <xdr:nvSpPr>
        <xdr:cNvPr id="862" name="楕円 861"/>
        <xdr:cNvSpPr/>
      </xdr:nvSpPr>
      <xdr:spPr>
        <a:xfrm>
          <a:off x="21272500" y="129963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58920</xdr:rowOff>
    </xdr:from>
    <xdr:ext cx="599010" cy="259045"/>
    <xdr:sp macro="" textlink="">
      <xdr:nvSpPr>
        <xdr:cNvPr id="863" name="テキスト ボックス 862"/>
        <xdr:cNvSpPr txBox="1"/>
      </xdr:nvSpPr>
      <xdr:spPr>
        <a:xfrm>
          <a:off x="21023795" y="13089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13536</xdr:rowOff>
    </xdr:from>
    <xdr:to>
      <xdr:col>107</xdr:col>
      <xdr:colOff>101600</xdr:colOff>
      <xdr:row>76</xdr:row>
      <xdr:rowOff>115136</xdr:rowOff>
    </xdr:to>
    <xdr:sp macro="" textlink="">
      <xdr:nvSpPr>
        <xdr:cNvPr id="864" name="楕円 863"/>
        <xdr:cNvSpPr/>
      </xdr:nvSpPr>
      <xdr:spPr>
        <a:xfrm>
          <a:off x="20383500" y="1304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106263</xdr:rowOff>
    </xdr:from>
    <xdr:ext cx="534377" cy="259045"/>
    <xdr:sp macro="" textlink="">
      <xdr:nvSpPr>
        <xdr:cNvPr id="865" name="テキスト ボックス 864"/>
        <xdr:cNvSpPr txBox="1"/>
      </xdr:nvSpPr>
      <xdr:spPr>
        <a:xfrm>
          <a:off x="20167111" y="1313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32390</xdr:rowOff>
    </xdr:from>
    <xdr:to>
      <xdr:col>102</xdr:col>
      <xdr:colOff>165100</xdr:colOff>
      <xdr:row>76</xdr:row>
      <xdr:rowOff>133990</xdr:rowOff>
    </xdr:to>
    <xdr:sp macro="" textlink="">
      <xdr:nvSpPr>
        <xdr:cNvPr id="866" name="楕円 865"/>
        <xdr:cNvSpPr/>
      </xdr:nvSpPr>
      <xdr:spPr>
        <a:xfrm>
          <a:off x="19494500" y="1306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125117</xdr:rowOff>
    </xdr:from>
    <xdr:ext cx="534377" cy="259045"/>
    <xdr:sp macro="" textlink="">
      <xdr:nvSpPr>
        <xdr:cNvPr id="867" name="テキスト ボックス 866"/>
        <xdr:cNvSpPr txBox="1"/>
      </xdr:nvSpPr>
      <xdr:spPr>
        <a:xfrm>
          <a:off x="19278111" y="1315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8872</xdr:rowOff>
    </xdr:from>
    <xdr:to>
      <xdr:col>98</xdr:col>
      <xdr:colOff>38100</xdr:colOff>
      <xdr:row>76</xdr:row>
      <xdr:rowOff>110472</xdr:rowOff>
    </xdr:to>
    <xdr:sp macro="" textlink="">
      <xdr:nvSpPr>
        <xdr:cNvPr id="868" name="楕円 867"/>
        <xdr:cNvSpPr/>
      </xdr:nvSpPr>
      <xdr:spPr>
        <a:xfrm>
          <a:off x="18605500" y="1303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101599</xdr:rowOff>
    </xdr:from>
    <xdr:ext cx="534377" cy="259045"/>
    <xdr:sp macro="" textlink="">
      <xdr:nvSpPr>
        <xdr:cNvPr id="869" name="テキスト ボックス 868"/>
        <xdr:cNvSpPr txBox="1"/>
      </xdr:nvSpPr>
      <xdr:spPr>
        <a:xfrm>
          <a:off x="18389111" y="1313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住民一人当たりコストの性質別比較においては、大半が類似団体平均と同水準または、それ以下となっているが、</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大きく上回っている公債費は、後年度の負担軽減を図るため、減債基金を取り崩し、継続的に繰上償還を実施しているためである。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また、普通建設についても、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年より施設の大規模改修や防災無線デジタル化など通常の継続事業に加えた大型事業が続いているため、前年比、類団平均を上回っている。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維持補修費は、除雪経費の減少により前年比を大きく下回っているが、施設等の維持管理コストは増加傾向にある。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補助費については、一部事務組合（消防、衛生処理組合）や国保病院への負担が増加傾向である。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積立金は、今後の公共施設等の更新や改修に備えた積み立て、ふるさと寄附による積み立てが主なものとなっている。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北海道乙部町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3,625
3,607
162.59
4,449,090
4,323,148
124,972
2,313,562
3,855,799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53877</xdr:rowOff>
    </xdr:from>
    <xdr:to>
      <xdr:col>24</xdr:col>
      <xdr:colOff>62865</xdr:colOff>
      <xdr:row>38</xdr:row>
      <xdr:rowOff>142018</xdr:rowOff>
    </xdr:to>
    <xdr:cxnSp macro="">
      <xdr:nvCxnSpPr>
        <xdr:cNvPr id="57" name="直線コネクタ 56"/>
        <xdr:cNvCxnSpPr/>
      </xdr:nvCxnSpPr>
      <xdr:spPr>
        <a:xfrm flipV="1">
          <a:off x="4633595" y="5368827"/>
          <a:ext cx="1270" cy="128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145845</xdr:rowOff>
    </xdr:from>
    <xdr:ext cx="469744" cy="259045"/>
    <xdr:sp macro="" textlink="">
      <xdr:nvSpPr>
        <xdr:cNvPr id="58" name="議会費最小値テキスト"/>
        <xdr:cNvSpPr txBox="1"/>
      </xdr:nvSpPr>
      <xdr:spPr>
        <a:xfrm>
          <a:off x="4686300" y="6660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142018</xdr:rowOff>
    </xdr:from>
    <xdr:to>
      <xdr:col>24</xdr:col>
      <xdr:colOff>152400</xdr:colOff>
      <xdr:row>38</xdr:row>
      <xdr:rowOff>142018</xdr:rowOff>
    </xdr:to>
    <xdr:cxnSp macro="">
      <xdr:nvCxnSpPr>
        <xdr:cNvPr id="59" name="直線コネクタ 58"/>
        <xdr:cNvCxnSpPr/>
      </xdr:nvCxnSpPr>
      <xdr:spPr>
        <a:xfrm>
          <a:off x="4546600" y="665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554</xdr:rowOff>
    </xdr:from>
    <xdr:ext cx="534377" cy="259045"/>
    <xdr:sp macro="" textlink="">
      <xdr:nvSpPr>
        <xdr:cNvPr id="60" name="議会費最大値テキスト"/>
        <xdr:cNvSpPr txBox="1"/>
      </xdr:nvSpPr>
      <xdr:spPr>
        <a:xfrm>
          <a:off x="4686300" y="514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86,756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53877</xdr:rowOff>
    </xdr:from>
    <xdr:to>
      <xdr:col>24</xdr:col>
      <xdr:colOff>152400</xdr:colOff>
      <xdr:row>31</xdr:row>
      <xdr:rowOff>53877</xdr:rowOff>
    </xdr:to>
    <xdr:cxnSp macro="">
      <xdr:nvCxnSpPr>
        <xdr:cNvPr id="61" name="直線コネクタ 60"/>
        <xdr:cNvCxnSpPr/>
      </xdr:nvCxnSpPr>
      <xdr:spPr>
        <a:xfrm>
          <a:off x="4546600" y="5368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42512</xdr:rowOff>
    </xdr:from>
    <xdr:to>
      <xdr:col>24</xdr:col>
      <xdr:colOff>63500</xdr:colOff>
      <xdr:row>38</xdr:row>
      <xdr:rowOff>61568</xdr:rowOff>
    </xdr:to>
    <xdr:cxnSp macro="">
      <xdr:nvCxnSpPr>
        <xdr:cNvPr id="62" name="直線コネクタ 61"/>
        <xdr:cNvCxnSpPr/>
      </xdr:nvCxnSpPr>
      <xdr:spPr>
        <a:xfrm flipV="1">
          <a:off x="3797300" y="6557612"/>
          <a:ext cx="838200" cy="1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136498</xdr:rowOff>
    </xdr:from>
    <xdr:ext cx="534377" cy="259045"/>
    <xdr:sp macro="" textlink="">
      <xdr:nvSpPr>
        <xdr:cNvPr id="63" name="議会費平均値テキスト"/>
        <xdr:cNvSpPr txBox="1"/>
      </xdr:nvSpPr>
      <xdr:spPr>
        <a:xfrm>
          <a:off x="4686300" y="6308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113621</xdr:rowOff>
    </xdr:from>
    <xdr:to>
      <xdr:col>24</xdr:col>
      <xdr:colOff>114300</xdr:colOff>
      <xdr:row>38</xdr:row>
      <xdr:rowOff>43771</xdr:rowOff>
    </xdr:to>
    <xdr:sp macro="" textlink="">
      <xdr:nvSpPr>
        <xdr:cNvPr id="64" name="フローチャート: 判断 63"/>
        <xdr:cNvSpPr/>
      </xdr:nvSpPr>
      <xdr:spPr>
        <a:xfrm>
          <a:off x="45847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61568</xdr:rowOff>
    </xdr:from>
    <xdr:to>
      <xdr:col>19</xdr:col>
      <xdr:colOff>177800</xdr:colOff>
      <xdr:row>38</xdr:row>
      <xdr:rowOff>66744</xdr:rowOff>
    </xdr:to>
    <xdr:cxnSp macro="">
      <xdr:nvCxnSpPr>
        <xdr:cNvPr id="65" name="直線コネクタ 64"/>
        <xdr:cNvCxnSpPr/>
      </xdr:nvCxnSpPr>
      <xdr:spPr>
        <a:xfrm flipV="1">
          <a:off x="2908300" y="6576668"/>
          <a:ext cx="889000" cy="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118242</xdr:rowOff>
    </xdr:from>
    <xdr:to>
      <xdr:col>20</xdr:col>
      <xdr:colOff>38100</xdr:colOff>
      <xdr:row>38</xdr:row>
      <xdr:rowOff>48392</xdr:rowOff>
    </xdr:to>
    <xdr:sp macro="" textlink="">
      <xdr:nvSpPr>
        <xdr:cNvPr id="66" name="フローチャート: 判断 65"/>
        <xdr:cNvSpPr/>
      </xdr:nvSpPr>
      <xdr:spPr>
        <a:xfrm>
          <a:off x="3746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64919</xdr:rowOff>
    </xdr:from>
    <xdr:ext cx="534377" cy="259045"/>
    <xdr:sp macro="" textlink="">
      <xdr:nvSpPr>
        <xdr:cNvPr id="67" name="テキスト ボックス 66"/>
        <xdr:cNvSpPr txBox="1"/>
      </xdr:nvSpPr>
      <xdr:spPr>
        <a:xfrm>
          <a:off x="3530111" y="623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48766</xdr:rowOff>
    </xdr:from>
    <xdr:to>
      <xdr:col>15</xdr:col>
      <xdr:colOff>50800</xdr:colOff>
      <xdr:row>38</xdr:row>
      <xdr:rowOff>66744</xdr:rowOff>
    </xdr:to>
    <xdr:cxnSp macro="">
      <xdr:nvCxnSpPr>
        <xdr:cNvPr id="68" name="直線コネクタ 67"/>
        <xdr:cNvCxnSpPr/>
      </xdr:nvCxnSpPr>
      <xdr:spPr>
        <a:xfrm>
          <a:off x="2019300" y="6563866"/>
          <a:ext cx="889000" cy="1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125215</xdr:rowOff>
    </xdr:from>
    <xdr:to>
      <xdr:col>15</xdr:col>
      <xdr:colOff>101600</xdr:colOff>
      <xdr:row>38</xdr:row>
      <xdr:rowOff>55365</xdr:rowOff>
    </xdr:to>
    <xdr:sp macro="" textlink="">
      <xdr:nvSpPr>
        <xdr:cNvPr id="69" name="フローチャート: 判断 68"/>
        <xdr:cNvSpPr/>
      </xdr:nvSpPr>
      <xdr:spPr>
        <a:xfrm>
          <a:off x="2857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71892</xdr:rowOff>
    </xdr:from>
    <xdr:ext cx="534377" cy="259045"/>
    <xdr:sp macro="" textlink="">
      <xdr:nvSpPr>
        <xdr:cNvPr id="70" name="テキスト ボックス 69"/>
        <xdr:cNvSpPr txBox="1"/>
      </xdr:nvSpPr>
      <xdr:spPr>
        <a:xfrm>
          <a:off x="2641111" y="62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24845</xdr:rowOff>
    </xdr:from>
    <xdr:to>
      <xdr:col>10</xdr:col>
      <xdr:colOff>114300</xdr:colOff>
      <xdr:row>38</xdr:row>
      <xdr:rowOff>48766</xdr:rowOff>
    </xdr:to>
    <xdr:cxnSp macro="">
      <xdr:nvCxnSpPr>
        <xdr:cNvPr id="71" name="直線コネクタ 70"/>
        <xdr:cNvCxnSpPr/>
      </xdr:nvCxnSpPr>
      <xdr:spPr>
        <a:xfrm>
          <a:off x="1130300" y="6539945"/>
          <a:ext cx="889000" cy="2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129297</xdr:rowOff>
    </xdr:from>
    <xdr:to>
      <xdr:col>10</xdr:col>
      <xdr:colOff>165100</xdr:colOff>
      <xdr:row>38</xdr:row>
      <xdr:rowOff>59447</xdr:rowOff>
    </xdr:to>
    <xdr:sp macro="" textlink="">
      <xdr:nvSpPr>
        <xdr:cNvPr id="72" name="フローチャート: 判断 71"/>
        <xdr:cNvSpPr/>
      </xdr:nvSpPr>
      <xdr:spPr>
        <a:xfrm>
          <a:off x="1968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75974</xdr:rowOff>
    </xdr:from>
    <xdr:ext cx="534377" cy="259045"/>
    <xdr:sp macro="" textlink="">
      <xdr:nvSpPr>
        <xdr:cNvPr id="73" name="テキスト ボックス 72"/>
        <xdr:cNvSpPr txBox="1"/>
      </xdr:nvSpPr>
      <xdr:spPr>
        <a:xfrm>
          <a:off x="1752111" y="62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127746</xdr:rowOff>
    </xdr:from>
    <xdr:to>
      <xdr:col>6</xdr:col>
      <xdr:colOff>38100</xdr:colOff>
      <xdr:row>38</xdr:row>
      <xdr:rowOff>57896</xdr:rowOff>
    </xdr:to>
    <xdr:sp macro="" textlink="">
      <xdr:nvSpPr>
        <xdr:cNvPr id="74" name="フローチャート: 判断 73"/>
        <xdr:cNvSpPr/>
      </xdr:nvSpPr>
      <xdr:spPr>
        <a:xfrm>
          <a:off x="1079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74423</xdr:rowOff>
    </xdr:from>
    <xdr:ext cx="534377" cy="259045"/>
    <xdr:sp macro="" textlink="">
      <xdr:nvSpPr>
        <xdr:cNvPr id="75" name="テキスト ボックス 74"/>
        <xdr:cNvSpPr txBox="1"/>
      </xdr:nvSpPr>
      <xdr:spPr>
        <a:xfrm>
          <a:off x="863111" y="624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163162</xdr:rowOff>
    </xdr:from>
    <xdr:to>
      <xdr:col>24</xdr:col>
      <xdr:colOff>114300</xdr:colOff>
      <xdr:row>38</xdr:row>
      <xdr:rowOff>93312</xdr:rowOff>
    </xdr:to>
    <xdr:sp macro="" textlink="">
      <xdr:nvSpPr>
        <xdr:cNvPr id="81" name="楕円 80"/>
        <xdr:cNvSpPr/>
      </xdr:nvSpPr>
      <xdr:spPr>
        <a:xfrm>
          <a:off x="4584700" y="650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92049</xdr:rowOff>
    </xdr:from>
    <xdr:ext cx="534377" cy="259045"/>
    <xdr:sp macro="" textlink="">
      <xdr:nvSpPr>
        <xdr:cNvPr id="82" name="議会費該当値テキスト"/>
        <xdr:cNvSpPr txBox="1"/>
      </xdr:nvSpPr>
      <xdr:spPr>
        <a:xfrm>
          <a:off x="4686300" y="643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10768</xdr:rowOff>
    </xdr:from>
    <xdr:to>
      <xdr:col>20</xdr:col>
      <xdr:colOff>38100</xdr:colOff>
      <xdr:row>38</xdr:row>
      <xdr:rowOff>112368</xdr:rowOff>
    </xdr:to>
    <xdr:sp macro="" textlink="">
      <xdr:nvSpPr>
        <xdr:cNvPr id="83" name="楕円 82"/>
        <xdr:cNvSpPr/>
      </xdr:nvSpPr>
      <xdr:spPr>
        <a:xfrm>
          <a:off x="3746500" y="652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103495</xdr:rowOff>
    </xdr:from>
    <xdr:ext cx="534377" cy="259045"/>
    <xdr:sp macro="" textlink="">
      <xdr:nvSpPr>
        <xdr:cNvPr id="84" name="テキスト ボックス 83"/>
        <xdr:cNvSpPr txBox="1"/>
      </xdr:nvSpPr>
      <xdr:spPr>
        <a:xfrm>
          <a:off x="3530111" y="661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15944</xdr:rowOff>
    </xdr:from>
    <xdr:to>
      <xdr:col>15</xdr:col>
      <xdr:colOff>101600</xdr:colOff>
      <xdr:row>38</xdr:row>
      <xdr:rowOff>117544</xdr:rowOff>
    </xdr:to>
    <xdr:sp macro="" textlink="">
      <xdr:nvSpPr>
        <xdr:cNvPr id="85" name="楕円 84"/>
        <xdr:cNvSpPr/>
      </xdr:nvSpPr>
      <xdr:spPr>
        <a:xfrm>
          <a:off x="2857500" y="653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108671</xdr:rowOff>
    </xdr:from>
    <xdr:ext cx="534377" cy="259045"/>
    <xdr:sp macro="" textlink="">
      <xdr:nvSpPr>
        <xdr:cNvPr id="86" name="テキスト ボックス 85"/>
        <xdr:cNvSpPr txBox="1"/>
      </xdr:nvSpPr>
      <xdr:spPr>
        <a:xfrm>
          <a:off x="2641111" y="662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169416</xdr:rowOff>
    </xdr:from>
    <xdr:to>
      <xdr:col>10</xdr:col>
      <xdr:colOff>165100</xdr:colOff>
      <xdr:row>38</xdr:row>
      <xdr:rowOff>99566</xdr:rowOff>
    </xdr:to>
    <xdr:sp macro="" textlink="">
      <xdr:nvSpPr>
        <xdr:cNvPr id="87" name="楕円 86"/>
        <xdr:cNvSpPr/>
      </xdr:nvSpPr>
      <xdr:spPr>
        <a:xfrm>
          <a:off x="1968500" y="651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90693</xdr:rowOff>
    </xdr:from>
    <xdr:ext cx="534377" cy="259045"/>
    <xdr:sp macro="" textlink="">
      <xdr:nvSpPr>
        <xdr:cNvPr id="88" name="テキスト ボックス 87"/>
        <xdr:cNvSpPr txBox="1"/>
      </xdr:nvSpPr>
      <xdr:spPr>
        <a:xfrm>
          <a:off x="1752111" y="660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145495</xdr:rowOff>
    </xdr:from>
    <xdr:to>
      <xdr:col>6</xdr:col>
      <xdr:colOff>38100</xdr:colOff>
      <xdr:row>38</xdr:row>
      <xdr:rowOff>75645</xdr:rowOff>
    </xdr:to>
    <xdr:sp macro="" textlink="">
      <xdr:nvSpPr>
        <xdr:cNvPr id="89" name="楕円 88"/>
        <xdr:cNvSpPr/>
      </xdr:nvSpPr>
      <xdr:spPr>
        <a:xfrm>
          <a:off x="1079500" y="648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66772</xdr:rowOff>
    </xdr:from>
    <xdr:ext cx="534377" cy="259045"/>
    <xdr:sp macro="" textlink="">
      <xdr:nvSpPr>
        <xdr:cNvPr id="90" name="テキスト ボックス 89"/>
        <xdr:cNvSpPr txBox="1"/>
      </xdr:nvSpPr>
      <xdr:spPr>
        <a:xfrm>
          <a:off x="863111" y="658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86121</xdr:rowOff>
    </xdr:from>
    <xdr:to>
      <xdr:col>24</xdr:col>
      <xdr:colOff>62865</xdr:colOff>
      <xdr:row>58</xdr:row>
      <xdr:rowOff>104815</xdr:rowOff>
    </xdr:to>
    <xdr:cxnSp macro="">
      <xdr:nvCxnSpPr>
        <xdr:cNvPr id="114" name="直線コネクタ 113"/>
        <xdr:cNvCxnSpPr/>
      </xdr:nvCxnSpPr>
      <xdr:spPr>
        <a:xfrm flipV="1">
          <a:off x="4633595" y="8658621"/>
          <a:ext cx="1270" cy="1390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108642</xdr:rowOff>
    </xdr:from>
    <xdr:ext cx="534377" cy="259045"/>
    <xdr:sp macro="" textlink="">
      <xdr:nvSpPr>
        <xdr:cNvPr id="115" name="総務費最小値テキスト"/>
        <xdr:cNvSpPr txBox="1"/>
      </xdr:nvSpPr>
      <xdr:spPr>
        <a:xfrm>
          <a:off x="4686300" y="1005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104815</xdr:rowOff>
    </xdr:from>
    <xdr:to>
      <xdr:col>24</xdr:col>
      <xdr:colOff>152400</xdr:colOff>
      <xdr:row>58</xdr:row>
      <xdr:rowOff>104815</xdr:rowOff>
    </xdr:to>
    <xdr:cxnSp macro="">
      <xdr:nvCxnSpPr>
        <xdr:cNvPr id="116" name="直線コネクタ 115"/>
        <xdr:cNvCxnSpPr/>
      </xdr:nvCxnSpPr>
      <xdr:spPr>
        <a:xfrm>
          <a:off x="4546600" y="1004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32798</xdr:rowOff>
    </xdr:from>
    <xdr:ext cx="690189" cy="259045"/>
    <xdr:sp macro="" textlink="">
      <xdr:nvSpPr>
        <xdr:cNvPr id="117" name="総務費最大値テキスト"/>
        <xdr:cNvSpPr txBox="1"/>
      </xdr:nvSpPr>
      <xdr:spPr>
        <a:xfrm>
          <a:off x="4686300" y="84338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1,182,188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86121</xdr:rowOff>
    </xdr:from>
    <xdr:to>
      <xdr:col>24</xdr:col>
      <xdr:colOff>152400</xdr:colOff>
      <xdr:row>50</xdr:row>
      <xdr:rowOff>86121</xdr:rowOff>
    </xdr:to>
    <xdr:cxnSp macro="">
      <xdr:nvCxnSpPr>
        <xdr:cNvPr id="118" name="直線コネクタ 117"/>
        <xdr:cNvCxnSpPr/>
      </xdr:nvCxnSpPr>
      <xdr:spPr>
        <a:xfrm>
          <a:off x="4546600" y="8658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74606</xdr:rowOff>
    </xdr:from>
    <xdr:to>
      <xdr:col>24</xdr:col>
      <xdr:colOff>63500</xdr:colOff>
      <xdr:row>57</xdr:row>
      <xdr:rowOff>80139</xdr:rowOff>
    </xdr:to>
    <xdr:cxnSp macro="">
      <xdr:nvCxnSpPr>
        <xdr:cNvPr id="119" name="直線コネクタ 118"/>
        <xdr:cNvCxnSpPr/>
      </xdr:nvCxnSpPr>
      <xdr:spPr>
        <a:xfrm>
          <a:off x="3797300" y="9847256"/>
          <a:ext cx="838200" cy="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50456</xdr:rowOff>
    </xdr:from>
    <xdr:ext cx="599010" cy="259045"/>
    <xdr:sp macro="" textlink="">
      <xdr:nvSpPr>
        <xdr:cNvPr id="120" name="総務費平均値テキスト"/>
        <xdr:cNvSpPr txBox="1"/>
      </xdr:nvSpPr>
      <xdr:spPr>
        <a:xfrm>
          <a:off x="4686300" y="9651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27579</xdr:rowOff>
    </xdr:from>
    <xdr:to>
      <xdr:col>24</xdr:col>
      <xdr:colOff>114300</xdr:colOff>
      <xdr:row>57</xdr:row>
      <xdr:rowOff>129179</xdr:rowOff>
    </xdr:to>
    <xdr:sp macro="" textlink="">
      <xdr:nvSpPr>
        <xdr:cNvPr id="121" name="フローチャート: 判断 120"/>
        <xdr:cNvSpPr/>
      </xdr:nvSpPr>
      <xdr:spPr>
        <a:xfrm>
          <a:off x="4584700" y="980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58029</xdr:rowOff>
    </xdr:from>
    <xdr:to>
      <xdr:col>19</xdr:col>
      <xdr:colOff>177800</xdr:colOff>
      <xdr:row>57</xdr:row>
      <xdr:rowOff>74606</xdr:rowOff>
    </xdr:to>
    <xdr:cxnSp macro="">
      <xdr:nvCxnSpPr>
        <xdr:cNvPr id="122" name="直線コネクタ 121"/>
        <xdr:cNvCxnSpPr/>
      </xdr:nvCxnSpPr>
      <xdr:spPr>
        <a:xfrm>
          <a:off x="2908300" y="9830679"/>
          <a:ext cx="889000" cy="1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137440</xdr:rowOff>
    </xdr:from>
    <xdr:to>
      <xdr:col>20</xdr:col>
      <xdr:colOff>38100</xdr:colOff>
      <xdr:row>57</xdr:row>
      <xdr:rowOff>67590</xdr:rowOff>
    </xdr:to>
    <xdr:sp macro="" textlink="">
      <xdr:nvSpPr>
        <xdr:cNvPr id="123" name="フローチャート: 判断 122"/>
        <xdr:cNvSpPr/>
      </xdr:nvSpPr>
      <xdr:spPr>
        <a:xfrm>
          <a:off x="3746500" y="973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84117</xdr:rowOff>
    </xdr:from>
    <xdr:ext cx="599010" cy="259045"/>
    <xdr:sp macro="" textlink="">
      <xdr:nvSpPr>
        <xdr:cNvPr id="124" name="テキスト ボックス 123"/>
        <xdr:cNvSpPr txBox="1"/>
      </xdr:nvSpPr>
      <xdr:spPr>
        <a:xfrm>
          <a:off x="3497795" y="951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58029</xdr:rowOff>
    </xdr:from>
    <xdr:to>
      <xdr:col>15</xdr:col>
      <xdr:colOff>50800</xdr:colOff>
      <xdr:row>57</xdr:row>
      <xdr:rowOff>101996</xdr:rowOff>
    </xdr:to>
    <xdr:cxnSp macro="">
      <xdr:nvCxnSpPr>
        <xdr:cNvPr id="125" name="直線コネクタ 124"/>
        <xdr:cNvCxnSpPr/>
      </xdr:nvCxnSpPr>
      <xdr:spPr>
        <a:xfrm flipV="1">
          <a:off x="2019300" y="9830679"/>
          <a:ext cx="889000" cy="4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135290</xdr:rowOff>
    </xdr:from>
    <xdr:to>
      <xdr:col>15</xdr:col>
      <xdr:colOff>101600</xdr:colOff>
      <xdr:row>57</xdr:row>
      <xdr:rowOff>65440</xdr:rowOff>
    </xdr:to>
    <xdr:sp macro="" textlink="">
      <xdr:nvSpPr>
        <xdr:cNvPr id="126" name="フローチャート: 判断 125"/>
        <xdr:cNvSpPr/>
      </xdr:nvSpPr>
      <xdr:spPr>
        <a:xfrm>
          <a:off x="2857500" y="973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81967</xdr:rowOff>
    </xdr:from>
    <xdr:ext cx="599010" cy="259045"/>
    <xdr:sp macro="" textlink="">
      <xdr:nvSpPr>
        <xdr:cNvPr id="127" name="テキスト ボックス 126"/>
        <xdr:cNvSpPr txBox="1"/>
      </xdr:nvSpPr>
      <xdr:spPr>
        <a:xfrm>
          <a:off x="2608795" y="9511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101996</xdr:rowOff>
    </xdr:from>
    <xdr:to>
      <xdr:col>10</xdr:col>
      <xdr:colOff>114300</xdr:colOff>
      <xdr:row>57</xdr:row>
      <xdr:rowOff>106607</xdr:rowOff>
    </xdr:to>
    <xdr:cxnSp macro="">
      <xdr:nvCxnSpPr>
        <xdr:cNvPr id="128" name="直線コネクタ 127"/>
        <xdr:cNvCxnSpPr/>
      </xdr:nvCxnSpPr>
      <xdr:spPr>
        <a:xfrm flipV="1">
          <a:off x="1130300" y="9874646"/>
          <a:ext cx="889000" cy="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36900</xdr:rowOff>
    </xdr:from>
    <xdr:to>
      <xdr:col>10</xdr:col>
      <xdr:colOff>165100</xdr:colOff>
      <xdr:row>57</xdr:row>
      <xdr:rowOff>138500</xdr:rowOff>
    </xdr:to>
    <xdr:sp macro="" textlink="">
      <xdr:nvSpPr>
        <xdr:cNvPr id="129" name="フローチャート: 判断 128"/>
        <xdr:cNvSpPr/>
      </xdr:nvSpPr>
      <xdr:spPr>
        <a:xfrm>
          <a:off x="1968500" y="98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155027</xdr:rowOff>
    </xdr:from>
    <xdr:ext cx="599010" cy="259045"/>
    <xdr:sp macro="" textlink="">
      <xdr:nvSpPr>
        <xdr:cNvPr id="130" name="テキスト ボックス 129"/>
        <xdr:cNvSpPr txBox="1"/>
      </xdr:nvSpPr>
      <xdr:spPr>
        <a:xfrm>
          <a:off x="1719795" y="958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47158</xdr:rowOff>
    </xdr:from>
    <xdr:to>
      <xdr:col>6</xdr:col>
      <xdr:colOff>38100</xdr:colOff>
      <xdr:row>57</xdr:row>
      <xdr:rowOff>148758</xdr:rowOff>
    </xdr:to>
    <xdr:sp macro="" textlink="">
      <xdr:nvSpPr>
        <xdr:cNvPr id="131" name="フローチャート: 判断 130"/>
        <xdr:cNvSpPr/>
      </xdr:nvSpPr>
      <xdr:spPr>
        <a:xfrm>
          <a:off x="1079500" y="981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165285</xdr:rowOff>
    </xdr:from>
    <xdr:ext cx="599010" cy="259045"/>
    <xdr:sp macro="" textlink="">
      <xdr:nvSpPr>
        <xdr:cNvPr id="132" name="テキスト ボックス 131"/>
        <xdr:cNvSpPr txBox="1"/>
      </xdr:nvSpPr>
      <xdr:spPr>
        <a:xfrm>
          <a:off x="830795" y="959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29339</xdr:rowOff>
    </xdr:from>
    <xdr:to>
      <xdr:col>24</xdr:col>
      <xdr:colOff>114300</xdr:colOff>
      <xdr:row>57</xdr:row>
      <xdr:rowOff>130939</xdr:rowOff>
    </xdr:to>
    <xdr:sp macro="" textlink="">
      <xdr:nvSpPr>
        <xdr:cNvPr id="138" name="楕円 137"/>
        <xdr:cNvSpPr/>
      </xdr:nvSpPr>
      <xdr:spPr>
        <a:xfrm>
          <a:off x="4584700" y="980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7766</xdr:rowOff>
    </xdr:from>
    <xdr:ext cx="599010" cy="259045"/>
    <xdr:sp macro="" textlink="">
      <xdr:nvSpPr>
        <xdr:cNvPr id="139" name="総務費該当値テキスト"/>
        <xdr:cNvSpPr txBox="1"/>
      </xdr:nvSpPr>
      <xdr:spPr>
        <a:xfrm>
          <a:off x="4686300" y="9780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23806</xdr:rowOff>
    </xdr:from>
    <xdr:to>
      <xdr:col>20</xdr:col>
      <xdr:colOff>38100</xdr:colOff>
      <xdr:row>57</xdr:row>
      <xdr:rowOff>125406</xdr:rowOff>
    </xdr:to>
    <xdr:sp macro="" textlink="">
      <xdr:nvSpPr>
        <xdr:cNvPr id="140" name="楕円 139"/>
        <xdr:cNvSpPr/>
      </xdr:nvSpPr>
      <xdr:spPr>
        <a:xfrm>
          <a:off x="3746500" y="97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116533</xdr:rowOff>
    </xdr:from>
    <xdr:ext cx="599010" cy="259045"/>
    <xdr:sp macro="" textlink="">
      <xdr:nvSpPr>
        <xdr:cNvPr id="141" name="テキスト ボックス 140"/>
        <xdr:cNvSpPr txBox="1"/>
      </xdr:nvSpPr>
      <xdr:spPr>
        <a:xfrm>
          <a:off x="3497795" y="9889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7229</xdr:rowOff>
    </xdr:from>
    <xdr:to>
      <xdr:col>15</xdr:col>
      <xdr:colOff>101600</xdr:colOff>
      <xdr:row>57</xdr:row>
      <xdr:rowOff>108829</xdr:rowOff>
    </xdr:to>
    <xdr:sp macro="" textlink="">
      <xdr:nvSpPr>
        <xdr:cNvPr id="142" name="楕円 141"/>
        <xdr:cNvSpPr/>
      </xdr:nvSpPr>
      <xdr:spPr>
        <a:xfrm>
          <a:off x="2857500" y="977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99956</xdr:rowOff>
    </xdr:from>
    <xdr:ext cx="599010" cy="259045"/>
    <xdr:sp macro="" textlink="">
      <xdr:nvSpPr>
        <xdr:cNvPr id="143" name="テキスト ボックス 142"/>
        <xdr:cNvSpPr txBox="1"/>
      </xdr:nvSpPr>
      <xdr:spPr>
        <a:xfrm>
          <a:off x="2608795" y="9872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51196</xdr:rowOff>
    </xdr:from>
    <xdr:to>
      <xdr:col>10</xdr:col>
      <xdr:colOff>165100</xdr:colOff>
      <xdr:row>57</xdr:row>
      <xdr:rowOff>152796</xdr:rowOff>
    </xdr:to>
    <xdr:sp macro="" textlink="">
      <xdr:nvSpPr>
        <xdr:cNvPr id="144" name="楕円 143"/>
        <xdr:cNvSpPr/>
      </xdr:nvSpPr>
      <xdr:spPr>
        <a:xfrm>
          <a:off x="1968500" y="982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143923</xdr:rowOff>
    </xdr:from>
    <xdr:ext cx="599010" cy="259045"/>
    <xdr:sp macro="" textlink="">
      <xdr:nvSpPr>
        <xdr:cNvPr id="145" name="テキスト ボックス 144"/>
        <xdr:cNvSpPr txBox="1"/>
      </xdr:nvSpPr>
      <xdr:spPr>
        <a:xfrm>
          <a:off x="1719795" y="9916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55807</xdr:rowOff>
    </xdr:from>
    <xdr:to>
      <xdr:col>6</xdr:col>
      <xdr:colOff>38100</xdr:colOff>
      <xdr:row>57</xdr:row>
      <xdr:rowOff>157407</xdr:rowOff>
    </xdr:to>
    <xdr:sp macro="" textlink="">
      <xdr:nvSpPr>
        <xdr:cNvPr id="146" name="楕円 145"/>
        <xdr:cNvSpPr/>
      </xdr:nvSpPr>
      <xdr:spPr>
        <a:xfrm>
          <a:off x="1079500" y="982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148534</xdr:rowOff>
    </xdr:from>
    <xdr:ext cx="599010" cy="259045"/>
    <xdr:sp macro="" textlink="">
      <xdr:nvSpPr>
        <xdr:cNvPr id="147" name="テキスト ボックス 146"/>
        <xdr:cNvSpPr txBox="1"/>
      </xdr:nvSpPr>
      <xdr:spPr>
        <a:xfrm>
          <a:off x="830795" y="9921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26667</xdr:rowOff>
    </xdr:from>
    <xdr:to>
      <xdr:col>24</xdr:col>
      <xdr:colOff>62865</xdr:colOff>
      <xdr:row>78</xdr:row>
      <xdr:rowOff>69233</xdr:rowOff>
    </xdr:to>
    <xdr:cxnSp macro="">
      <xdr:nvCxnSpPr>
        <xdr:cNvPr id="174" name="直線コネクタ 173"/>
        <xdr:cNvCxnSpPr/>
      </xdr:nvCxnSpPr>
      <xdr:spPr>
        <a:xfrm flipV="1">
          <a:off x="4633595" y="12199617"/>
          <a:ext cx="1270" cy="1242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73060</xdr:rowOff>
    </xdr:from>
    <xdr:ext cx="599010" cy="259045"/>
    <xdr:sp macro="" textlink="">
      <xdr:nvSpPr>
        <xdr:cNvPr id="175" name="民生費最小値テキスト"/>
        <xdr:cNvSpPr txBox="1"/>
      </xdr:nvSpPr>
      <xdr:spPr>
        <a:xfrm>
          <a:off x="4686300" y="13446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69233</xdr:rowOff>
    </xdr:from>
    <xdr:to>
      <xdr:col>24</xdr:col>
      <xdr:colOff>152400</xdr:colOff>
      <xdr:row>78</xdr:row>
      <xdr:rowOff>69233</xdr:rowOff>
    </xdr:to>
    <xdr:cxnSp macro="">
      <xdr:nvCxnSpPr>
        <xdr:cNvPr id="176" name="直線コネクタ 175"/>
        <xdr:cNvCxnSpPr/>
      </xdr:nvCxnSpPr>
      <xdr:spPr>
        <a:xfrm>
          <a:off x="4546600" y="13442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144794</xdr:rowOff>
    </xdr:from>
    <xdr:ext cx="599010" cy="259045"/>
    <xdr:sp macro="" textlink="">
      <xdr:nvSpPr>
        <xdr:cNvPr id="177" name="民生費最大値テキスト"/>
        <xdr:cNvSpPr txBox="1"/>
      </xdr:nvSpPr>
      <xdr:spPr>
        <a:xfrm>
          <a:off x="4686300" y="1197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26667</xdr:rowOff>
    </xdr:from>
    <xdr:to>
      <xdr:col>24</xdr:col>
      <xdr:colOff>152400</xdr:colOff>
      <xdr:row>71</xdr:row>
      <xdr:rowOff>26667</xdr:rowOff>
    </xdr:to>
    <xdr:cxnSp macro="">
      <xdr:nvCxnSpPr>
        <xdr:cNvPr id="178" name="直線コネクタ 177"/>
        <xdr:cNvCxnSpPr/>
      </xdr:nvCxnSpPr>
      <xdr:spPr>
        <a:xfrm>
          <a:off x="4546600" y="1219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99061</xdr:rowOff>
    </xdr:from>
    <xdr:to>
      <xdr:col>24</xdr:col>
      <xdr:colOff>63500</xdr:colOff>
      <xdr:row>77</xdr:row>
      <xdr:rowOff>3029</xdr:rowOff>
    </xdr:to>
    <xdr:cxnSp macro="">
      <xdr:nvCxnSpPr>
        <xdr:cNvPr id="179" name="直線コネクタ 178"/>
        <xdr:cNvCxnSpPr/>
      </xdr:nvCxnSpPr>
      <xdr:spPr>
        <a:xfrm flipV="1">
          <a:off x="3797300" y="12957811"/>
          <a:ext cx="838200" cy="24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26943</xdr:rowOff>
    </xdr:from>
    <xdr:ext cx="599010" cy="259045"/>
    <xdr:sp macro="" textlink="">
      <xdr:nvSpPr>
        <xdr:cNvPr id="180" name="民生費平均値テキスト"/>
        <xdr:cNvSpPr txBox="1"/>
      </xdr:nvSpPr>
      <xdr:spPr>
        <a:xfrm>
          <a:off x="4686300" y="12885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48516</xdr:rowOff>
    </xdr:from>
    <xdr:to>
      <xdr:col>24</xdr:col>
      <xdr:colOff>114300</xdr:colOff>
      <xdr:row>75</xdr:row>
      <xdr:rowOff>150116</xdr:rowOff>
    </xdr:to>
    <xdr:sp macro="" textlink="">
      <xdr:nvSpPr>
        <xdr:cNvPr id="181" name="フローチャート: 判断 180"/>
        <xdr:cNvSpPr/>
      </xdr:nvSpPr>
      <xdr:spPr>
        <a:xfrm>
          <a:off x="4584700" y="129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3029</xdr:rowOff>
    </xdr:from>
    <xdr:to>
      <xdr:col>19</xdr:col>
      <xdr:colOff>177800</xdr:colOff>
      <xdr:row>77</xdr:row>
      <xdr:rowOff>54341</xdr:rowOff>
    </xdr:to>
    <xdr:cxnSp macro="">
      <xdr:nvCxnSpPr>
        <xdr:cNvPr id="182" name="直線コネクタ 181"/>
        <xdr:cNvCxnSpPr/>
      </xdr:nvCxnSpPr>
      <xdr:spPr>
        <a:xfrm flipV="1">
          <a:off x="2908300" y="13204679"/>
          <a:ext cx="889000" cy="5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164364</xdr:rowOff>
    </xdr:from>
    <xdr:to>
      <xdr:col>20</xdr:col>
      <xdr:colOff>38100</xdr:colOff>
      <xdr:row>76</xdr:row>
      <xdr:rowOff>94514</xdr:rowOff>
    </xdr:to>
    <xdr:sp macro="" textlink="">
      <xdr:nvSpPr>
        <xdr:cNvPr id="183" name="フローチャート: 判断 182"/>
        <xdr:cNvSpPr/>
      </xdr:nvSpPr>
      <xdr:spPr>
        <a:xfrm>
          <a:off x="3746500" y="1302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111041</xdr:rowOff>
    </xdr:from>
    <xdr:ext cx="599010" cy="259045"/>
    <xdr:sp macro="" textlink="">
      <xdr:nvSpPr>
        <xdr:cNvPr id="184" name="テキスト ボックス 183"/>
        <xdr:cNvSpPr txBox="1"/>
      </xdr:nvSpPr>
      <xdr:spPr>
        <a:xfrm>
          <a:off x="3497795" y="12798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137375</xdr:rowOff>
    </xdr:from>
    <xdr:to>
      <xdr:col>15</xdr:col>
      <xdr:colOff>50800</xdr:colOff>
      <xdr:row>77</xdr:row>
      <xdr:rowOff>54341</xdr:rowOff>
    </xdr:to>
    <xdr:cxnSp macro="">
      <xdr:nvCxnSpPr>
        <xdr:cNvPr id="185" name="直線コネクタ 184"/>
        <xdr:cNvCxnSpPr/>
      </xdr:nvCxnSpPr>
      <xdr:spPr>
        <a:xfrm>
          <a:off x="2019300" y="13167575"/>
          <a:ext cx="889000" cy="88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106339</xdr:rowOff>
    </xdr:from>
    <xdr:to>
      <xdr:col>15</xdr:col>
      <xdr:colOff>101600</xdr:colOff>
      <xdr:row>76</xdr:row>
      <xdr:rowOff>36489</xdr:rowOff>
    </xdr:to>
    <xdr:sp macro="" textlink="">
      <xdr:nvSpPr>
        <xdr:cNvPr id="186" name="フローチャート: 判断 185"/>
        <xdr:cNvSpPr/>
      </xdr:nvSpPr>
      <xdr:spPr>
        <a:xfrm>
          <a:off x="2857500" y="1296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53016</xdr:rowOff>
    </xdr:from>
    <xdr:ext cx="599010" cy="259045"/>
    <xdr:sp macro="" textlink="">
      <xdr:nvSpPr>
        <xdr:cNvPr id="187" name="テキスト ボックス 186"/>
        <xdr:cNvSpPr txBox="1"/>
      </xdr:nvSpPr>
      <xdr:spPr>
        <a:xfrm>
          <a:off x="2608795" y="12740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137375</xdr:rowOff>
    </xdr:from>
    <xdr:to>
      <xdr:col>10</xdr:col>
      <xdr:colOff>114300</xdr:colOff>
      <xdr:row>77</xdr:row>
      <xdr:rowOff>14780</xdr:rowOff>
    </xdr:to>
    <xdr:cxnSp macro="">
      <xdr:nvCxnSpPr>
        <xdr:cNvPr id="188" name="直線コネクタ 187"/>
        <xdr:cNvCxnSpPr/>
      </xdr:nvCxnSpPr>
      <xdr:spPr>
        <a:xfrm flipV="1">
          <a:off x="1130300" y="13167575"/>
          <a:ext cx="889000" cy="4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139943</xdr:rowOff>
    </xdr:from>
    <xdr:to>
      <xdr:col>10</xdr:col>
      <xdr:colOff>165100</xdr:colOff>
      <xdr:row>76</xdr:row>
      <xdr:rowOff>70093</xdr:rowOff>
    </xdr:to>
    <xdr:sp macro="" textlink="">
      <xdr:nvSpPr>
        <xdr:cNvPr id="189" name="フローチャート: 判断 188"/>
        <xdr:cNvSpPr/>
      </xdr:nvSpPr>
      <xdr:spPr>
        <a:xfrm>
          <a:off x="1968500" y="1299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86620</xdr:rowOff>
    </xdr:from>
    <xdr:ext cx="599010" cy="259045"/>
    <xdr:sp macro="" textlink="">
      <xdr:nvSpPr>
        <xdr:cNvPr id="190" name="テキスト ボックス 189"/>
        <xdr:cNvSpPr txBox="1"/>
      </xdr:nvSpPr>
      <xdr:spPr>
        <a:xfrm>
          <a:off x="1719795" y="1277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16120</xdr:rowOff>
    </xdr:from>
    <xdr:to>
      <xdr:col>6</xdr:col>
      <xdr:colOff>38100</xdr:colOff>
      <xdr:row>76</xdr:row>
      <xdr:rowOff>117720</xdr:rowOff>
    </xdr:to>
    <xdr:sp macro="" textlink="">
      <xdr:nvSpPr>
        <xdr:cNvPr id="191" name="フローチャート: 判断 190"/>
        <xdr:cNvSpPr/>
      </xdr:nvSpPr>
      <xdr:spPr>
        <a:xfrm>
          <a:off x="1079500" y="1304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134247</xdr:rowOff>
    </xdr:from>
    <xdr:ext cx="599010" cy="259045"/>
    <xdr:sp macro="" textlink="">
      <xdr:nvSpPr>
        <xdr:cNvPr id="192" name="テキスト ボックス 191"/>
        <xdr:cNvSpPr txBox="1"/>
      </xdr:nvSpPr>
      <xdr:spPr>
        <a:xfrm>
          <a:off x="830795" y="12821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48261</xdr:rowOff>
    </xdr:from>
    <xdr:to>
      <xdr:col>24</xdr:col>
      <xdr:colOff>114300</xdr:colOff>
      <xdr:row>75</xdr:row>
      <xdr:rowOff>149861</xdr:rowOff>
    </xdr:to>
    <xdr:sp macro="" textlink="">
      <xdr:nvSpPr>
        <xdr:cNvPr id="198" name="楕円 197"/>
        <xdr:cNvSpPr/>
      </xdr:nvSpPr>
      <xdr:spPr>
        <a:xfrm>
          <a:off x="4584700" y="1290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71138</xdr:rowOff>
    </xdr:from>
    <xdr:ext cx="599010" cy="259045"/>
    <xdr:sp macro="" textlink="">
      <xdr:nvSpPr>
        <xdr:cNvPr id="199" name="民生費該当値テキスト"/>
        <xdr:cNvSpPr txBox="1"/>
      </xdr:nvSpPr>
      <xdr:spPr>
        <a:xfrm>
          <a:off x="4686300" y="12758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123679</xdr:rowOff>
    </xdr:from>
    <xdr:to>
      <xdr:col>20</xdr:col>
      <xdr:colOff>38100</xdr:colOff>
      <xdr:row>77</xdr:row>
      <xdr:rowOff>53829</xdr:rowOff>
    </xdr:to>
    <xdr:sp macro="" textlink="">
      <xdr:nvSpPr>
        <xdr:cNvPr id="200" name="楕円 199"/>
        <xdr:cNvSpPr/>
      </xdr:nvSpPr>
      <xdr:spPr>
        <a:xfrm>
          <a:off x="3746500" y="1315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44956</xdr:rowOff>
    </xdr:from>
    <xdr:ext cx="599010" cy="259045"/>
    <xdr:sp macro="" textlink="">
      <xdr:nvSpPr>
        <xdr:cNvPr id="201" name="テキスト ボックス 200"/>
        <xdr:cNvSpPr txBox="1"/>
      </xdr:nvSpPr>
      <xdr:spPr>
        <a:xfrm>
          <a:off x="3497795" y="13246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3541</xdr:rowOff>
    </xdr:from>
    <xdr:to>
      <xdr:col>15</xdr:col>
      <xdr:colOff>101600</xdr:colOff>
      <xdr:row>77</xdr:row>
      <xdr:rowOff>105141</xdr:rowOff>
    </xdr:to>
    <xdr:sp macro="" textlink="">
      <xdr:nvSpPr>
        <xdr:cNvPr id="202" name="楕円 201"/>
        <xdr:cNvSpPr/>
      </xdr:nvSpPr>
      <xdr:spPr>
        <a:xfrm>
          <a:off x="2857500" y="1320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96268</xdr:rowOff>
    </xdr:from>
    <xdr:ext cx="599010" cy="259045"/>
    <xdr:sp macro="" textlink="">
      <xdr:nvSpPr>
        <xdr:cNvPr id="203" name="テキスト ボックス 202"/>
        <xdr:cNvSpPr txBox="1"/>
      </xdr:nvSpPr>
      <xdr:spPr>
        <a:xfrm>
          <a:off x="2608795" y="13297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86575</xdr:rowOff>
    </xdr:from>
    <xdr:to>
      <xdr:col>10</xdr:col>
      <xdr:colOff>165100</xdr:colOff>
      <xdr:row>77</xdr:row>
      <xdr:rowOff>16725</xdr:rowOff>
    </xdr:to>
    <xdr:sp macro="" textlink="">
      <xdr:nvSpPr>
        <xdr:cNvPr id="204" name="楕円 203"/>
        <xdr:cNvSpPr/>
      </xdr:nvSpPr>
      <xdr:spPr>
        <a:xfrm>
          <a:off x="1968500" y="1311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7852</xdr:rowOff>
    </xdr:from>
    <xdr:ext cx="599010" cy="259045"/>
    <xdr:sp macro="" textlink="">
      <xdr:nvSpPr>
        <xdr:cNvPr id="205" name="テキスト ボックス 204"/>
        <xdr:cNvSpPr txBox="1"/>
      </xdr:nvSpPr>
      <xdr:spPr>
        <a:xfrm>
          <a:off x="1719795" y="13209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135430</xdr:rowOff>
    </xdr:from>
    <xdr:to>
      <xdr:col>6</xdr:col>
      <xdr:colOff>38100</xdr:colOff>
      <xdr:row>77</xdr:row>
      <xdr:rowOff>65580</xdr:rowOff>
    </xdr:to>
    <xdr:sp macro="" textlink="">
      <xdr:nvSpPr>
        <xdr:cNvPr id="206" name="楕円 205"/>
        <xdr:cNvSpPr/>
      </xdr:nvSpPr>
      <xdr:spPr>
        <a:xfrm>
          <a:off x="1079500" y="1316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56707</xdr:rowOff>
    </xdr:from>
    <xdr:ext cx="599010" cy="259045"/>
    <xdr:sp macro="" textlink="">
      <xdr:nvSpPr>
        <xdr:cNvPr id="207" name="テキスト ボックス 206"/>
        <xdr:cNvSpPr txBox="1"/>
      </xdr:nvSpPr>
      <xdr:spPr>
        <a:xfrm>
          <a:off x="830795" y="13258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9" name="テキスト ボックス 218"/>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7" name="テキスト ボックス 226"/>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37667</xdr:rowOff>
    </xdr:from>
    <xdr:to>
      <xdr:col>24</xdr:col>
      <xdr:colOff>62865</xdr:colOff>
      <xdr:row>99</xdr:row>
      <xdr:rowOff>2305</xdr:rowOff>
    </xdr:to>
    <xdr:cxnSp macro="">
      <xdr:nvCxnSpPr>
        <xdr:cNvPr id="231" name="直線コネクタ 230"/>
        <xdr:cNvCxnSpPr/>
      </xdr:nvCxnSpPr>
      <xdr:spPr>
        <a:xfrm flipV="1">
          <a:off x="4633595" y="15639617"/>
          <a:ext cx="1270" cy="1336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6132</xdr:rowOff>
    </xdr:from>
    <xdr:ext cx="534377" cy="259045"/>
    <xdr:sp macro="" textlink="">
      <xdr:nvSpPr>
        <xdr:cNvPr id="232" name="衛生費最小値テキスト"/>
        <xdr:cNvSpPr txBox="1"/>
      </xdr:nvSpPr>
      <xdr:spPr>
        <a:xfrm>
          <a:off x="4686300" y="1697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2305</xdr:rowOff>
    </xdr:from>
    <xdr:to>
      <xdr:col>24</xdr:col>
      <xdr:colOff>152400</xdr:colOff>
      <xdr:row>99</xdr:row>
      <xdr:rowOff>2305</xdr:rowOff>
    </xdr:to>
    <xdr:cxnSp macro="">
      <xdr:nvCxnSpPr>
        <xdr:cNvPr id="233" name="直線コネクタ 232"/>
        <xdr:cNvCxnSpPr/>
      </xdr:nvCxnSpPr>
      <xdr:spPr>
        <a:xfrm>
          <a:off x="4546600" y="16975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155794</xdr:rowOff>
    </xdr:from>
    <xdr:ext cx="690189" cy="259045"/>
    <xdr:sp macro="" textlink="">
      <xdr:nvSpPr>
        <xdr:cNvPr id="234" name="衛生費最大値テキスト"/>
        <xdr:cNvSpPr txBox="1"/>
      </xdr:nvSpPr>
      <xdr:spPr>
        <a:xfrm>
          <a:off x="4686300" y="154148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37667</xdr:rowOff>
    </xdr:from>
    <xdr:to>
      <xdr:col>24</xdr:col>
      <xdr:colOff>152400</xdr:colOff>
      <xdr:row>91</xdr:row>
      <xdr:rowOff>37667</xdr:rowOff>
    </xdr:to>
    <xdr:cxnSp macro="">
      <xdr:nvCxnSpPr>
        <xdr:cNvPr id="235" name="直線コネクタ 234"/>
        <xdr:cNvCxnSpPr/>
      </xdr:nvCxnSpPr>
      <xdr:spPr>
        <a:xfrm>
          <a:off x="4546600" y="1563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85849</xdr:rowOff>
    </xdr:from>
    <xdr:to>
      <xdr:col>24</xdr:col>
      <xdr:colOff>63500</xdr:colOff>
      <xdr:row>98</xdr:row>
      <xdr:rowOff>93938</xdr:rowOff>
    </xdr:to>
    <xdr:cxnSp macro="">
      <xdr:nvCxnSpPr>
        <xdr:cNvPr id="236" name="直線コネクタ 235"/>
        <xdr:cNvCxnSpPr/>
      </xdr:nvCxnSpPr>
      <xdr:spPr>
        <a:xfrm flipV="1">
          <a:off x="3797300" y="16887949"/>
          <a:ext cx="838200" cy="8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25861</xdr:rowOff>
    </xdr:from>
    <xdr:ext cx="534377" cy="259045"/>
    <xdr:sp macro="" textlink="">
      <xdr:nvSpPr>
        <xdr:cNvPr id="237" name="衛生費平均値テキスト"/>
        <xdr:cNvSpPr txBox="1"/>
      </xdr:nvSpPr>
      <xdr:spPr>
        <a:xfrm>
          <a:off x="4686300" y="16827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47434</xdr:rowOff>
    </xdr:from>
    <xdr:to>
      <xdr:col>24</xdr:col>
      <xdr:colOff>114300</xdr:colOff>
      <xdr:row>98</xdr:row>
      <xdr:rowOff>149034</xdr:rowOff>
    </xdr:to>
    <xdr:sp macro="" textlink="">
      <xdr:nvSpPr>
        <xdr:cNvPr id="238" name="フローチャート: 判断 237"/>
        <xdr:cNvSpPr/>
      </xdr:nvSpPr>
      <xdr:spPr>
        <a:xfrm>
          <a:off x="4584700" y="1684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88712</xdr:rowOff>
    </xdr:from>
    <xdr:to>
      <xdr:col>19</xdr:col>
      <xdr:colOff>177800</xdr:colOff>
      <xdr:row>98</xdr:row>
      <xdr:rowOff>93938</xdr:rowOff>
    </xdr:to>
    <xdr:cxnSp macro="">
      <xdr:nvCxnSpPr>
        <xdr:cNvPr id="239" name="直線コネクタ 238"/>
        <xdr:cNvCxnSpPr/>
      </xdr:nvCxnSpPr>
      <xdr:spPr>
        <a:xfrm>
          <a:off x="2908300" y="16890812"/>
          <a:ext cx="889000" cy="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58227</xdr:rowOff>
    </xdr:from>
    <xdr:to>
      <xdr:col>20</xdr:col>
      <xdr:colOff>38100</xdr:colOff>
      <xdr:row>98</xdr:row>
      <xdr:rowOff>159827</xdr:rowOff>
    </xdr:to>
    <xdr:sp macro="" textlink="">
      <xdr:nvSpPr>
        <xdr:cNvPr id="240" name="フローチャート: 判断 239"/>
        <xdr:cNvSpPr/>
      </xdr:nvSpPr>
      <xdr:spPr>
        <a:xfrm>
          <a:off x="3746500" y="1686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150954</xdr:rowOff>
    </xdr:from>
    <xdr:ext cx="534377" cy="259045"/>
    <xdr:sp macro="" textlink="">
      <xdr:nvSpPr>
        <xdr:cNvPr id="241" name="テキスト ボックス 240"/>
        <xdr:cNvSpPr txBox="1"/>
      </xdr:nvSpPr>
      <xdr:spPr>
        <a:xfrm>
          <a:off x="3530111" y="1695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88712</xdr:rowOff>
    </xdr:from>
    <xdr:to>
      <xdr:col>15</xdr:col>
      <xdr:colOff>50800</xdr:colOff>
      <xdr:row>98</xdr:row>
      <xdr:rowOff>104660</xdr:rowOff>
    </xdr:to>
    <xdr:cxnSp macro="">
      <xdr:nvCxnSpPr>
        <xdr:cNvPr id="242" name="直線コネクタ 241"/>
        <xdr:cNvCxnSpPr/>
      </xdr:nvCxnSpPr>
      <xdr:spPr>
        <a:xfrm flipV="1">
          <a:off x="2019300" y="16890812"/>
          <a:ext cx="889000" cy="1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58606</xdr:rowOff>
    </xdr:from>
    <xdr:to>
      <xdr:col>15</xdr:col>
      <xdr:colOff>101600</xdr:colOff>
      <xdr:row>98</xdr:row>
      <xdr:rowOff>160206</xdr:rowOff>
    </xdr:to>
    <xdr:sp macro="" textlink="">
      <xdr:nvSpPr>
        <xdr:cNvPr id="243" name="フローチャート: 判断 242"/>
        <xdr:cNvSpPr/>
      </xdr:nvSpPr>
      <xdr:spPr>
        <a:xfrm>
          <a:off x="2857500" y="1686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151333</xdr:rowOff>
    </xdr:from>
    <xdr:ext cx="534377" cy="259045"/>
    <xdr:sp macro="" textlink="">
      <xdr:nvSpPr>
        <xdr:cNvPr id="244" name="テキスト ボックス 243"/>
        <xdr:cNvSpPr txBox="1"/>
      </xdr:nvSpPr>
      <xdr:spPr>
        <a:xfrm>
          <a:off x="2641111" y="1695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96132</xdr:rowOff>
    </xdr:from>
    <xdr:to>
      <xdr:col>10</xdr:col>
      <xdr:colOff>114300</xdr:colOff>
      <xdr:row>98</xdr:row>
      <xdr:rowOff>104660</xdr:rowOff>
    </xdr:to>
    <xdr:cxnSp macro="">
      <xdr:nvCxnSpPr>
        <xdr:cNvPr id="245" name="直線コネクタ 244"/>
        <xdr:cNvCxnSpPr/>
      </xdr:nvCxnSpPr>
      <xdr:spPr>
        <a:xfrm>
          <a:off x="1130300" y="16898232"/>
          <a:ext cx="889000" cy="8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55919</xdr:rowOff>
    </xdr:from>
    <xdr:to>
      <xdr:col>10</xdr:col>
      <xdr:colOff>165100</xdr:colOff>
      <xdr:row>98</xdr:row>
      <xdr:rowOff>157519</xdr:rowOff>
    </xdr:to>
    <xdr:sp macro="" textlink="">
      <xdr:nvSpPr>
        <xdr:cNvPr id="246" name="フローチャート: 判断 245"/>
        <xdr:cNvSpPr/>
      </xdr:nvSpPr>
      <xdr:spPr>
        <a:xfrm>
          <a:off x="1968500" y="1685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148646</xdr:rowOff>
    </xdr:from>
    <xdr:ext cx="534377" cy="259045"/>
    <xdr:sp macro="" textlink="">
      <xdr:nvSpPr>
        <xdr:cNvPr id="247" name="テキスト ボックス 246"/>
        <xdr:cNvSpPr txBox="1"/>
      </xdr:nvSpPr>
      <xdr:spPr>
        <a:xfrm>
          <a:off x="1752111" y="1695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58680</xdr:rowOff>
    </xdr:from>
    <xdr:to>
      <xdr:col>6</xdr:col>
      <xdr:colOff>38100</xdr:colOff>
      <xdr:row>98</xdr:row>
      <xdr:rowOff>160280</xdr:rowOff>
    </xdr:to>
    <xdr:sp macro="" textlink="">
      <xdr:nvSpPr>
        <xdr:cNvPr id="248" name="フローチャート: 判断 247"/>
        <xdr:cNvSpPr/>
      </xdr:nvSpPr>
      <xdr:spPr>
        <a:xfrm>
          <a:off x="1079500" y="1686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151407</xdr:rowOff>
    </xdr:from>
    <xdr:ext cx="534377" cy="259045"/>
    <xdr:sp macro="" textlink="">
      <xdr:nvSpPr>
        <xdr:cNvPr id="249" name="テキスト ボックス 248"/>
        <xdr:cNvSpPr txBox="1"/>
      </xdr:nvSpPr>
      <xdr:spPr>
        <a:xfrm>
          <a:off x="863111" y="1695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35049</xdr:rowOff>
    </xdr:from>
    <xdr:to>
      <xdr:col>24</xdr:col>
      <xdr:colOff>114300</xdr:colOff>
      <xdr:row>98</xdr:row>
      <xdr:rowOff>136649</xdr:rowOff>
    </xdr:to>
    <xdr:sp macro="" textlink="">
      <xdr:nvSpPr>
        <xdr:cNvPr id="255" name="楕円 254"/>
        <xdr:cNvSpPr/>
      </xdr:nvSpPr>
      <xdr:spPr>
        <a:xfrm>
          <a:off x="4584700" y="1683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165876</xdr:rowOff>
    </xdr:from>
    <xdr:ext cx="599010" cy="259045"/>
    <xdr:sp macro="" textlink="">
      <xdr:nvSpPr>
        <xdr:cNvPr id="256" name="衛生費該当値テキスト"/>
        <xdr:cNvSpPr txBox="1"/>
      </xdr:nvSpPr>
      <xdr:spPr>
        <a:xfrm>
          <a:off x="4686300" y="16625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43138</xdr:rowOff>
    </xdr:from>
    <xdr:to>
      <xdr:col>20</xdr:col>
      <xdr:colOff>38100</xdr:colOff>
      <xdr:row>98</xdr:row>
      <xdr:rowOff>144738</xdr:rowOff>
    </xdr:to>
    <xdr:sp macro="" textlink="">
      <xdr:nvSpPr>
        <xdr:cNvPr id="257" name="楕円 256"/>
        <xdr:cNvSpPr/>
      </xdr:nvSpPr>
      <xdr:spPr>
        <a:xfrm>
          <a:off x="3746500" y="1684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161265</xdr:rowOff>
    </xdr:from>
    <xdr:ext cx="534377" cy="259045"/>
    <xdr:sp macro="" textlink="">
      <xdr:nvSpPr>
        <xdr:cNvPr id="258" name="テキスト ボックス 257"/>
        <xdr:cNvSpPr txBox="1"/>
      </xdr:nvSpPr>
      <xdr:spPr>
        <a:xfrm>
          <a:off x="3530111" y="1662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37912</xdr:rowOff>
    </xdr:from>
    <xdr:to>
      <xdr:col>15</xdr:col>
      <xdr:colOff>101600</xdr:colOff>
      <xdr:row>98</xdr:row>
      <xdr:rowOff>139512</xdr:rowOff>
    </xdr:to>
    <xdr:sp macro="" textlink="">
      <xdr:nvSpPr>
        <xdr:cNvPr id="259" name="楕円 258"/>
        <xdr:cNvSpPr/>
      </xdr:nvSpPr>
      <xdr:spPr>
        <a:xfrm>
          <a:off x="2857500" y="1684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156039</xdr:rowOff>
    </xdr:from>
    <xdr:ext cx="599010" cy="259045"/>
    <xdr:sp macro="" textlink="">
      <xdr:nvSpPr>
        <xdr:cNvPr id="260" name="テキスト ボックス 259"/>
        <xdr:cNvSpPr txBox="1"/>
      </xdr:nvSpPr>
      <xdr:spPr>
        <a:xfrm>
          <a:off x="2608795" y="1661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53860</xdr:rowOff>
    </xdr:from>
    <xdr:to>
      <xdr:col>10</xdr:col>
      <xdr:colOff>165100</xdr:colOff>
      <xdr:row>98</xdr:row>
      <xdr:rowOff>155460</xdr:rowOff>
    </xdr:to>
    <xdr:sp macro="" textlink="">
      <xdr:nvSpPr>
        <xdr:cNvPr id="261" name="楕円 260"/>
        <xdr:cNvSpPr/>
      </xdr:nvSpPr>
      <xdr:spPr>
        <a:xfrm>
          <a:off x="1968500" y="1685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537</xdr:rowOff>
    </xdr:from>
    <xdr:ext cx="534377" cy="259045"/>
    <xdr:sp macro="" textlink="">
      <xdr:nvSpPr>
        <xdr:cNvPr id="262" name="テキスト ボックス 261"/>
        <xdr:cNvSpPr txBox="1"/>
      </xdr:nvSpPr>
      <xdr:spPr>
        <a:xfrm>
          <a:off x="1752111" y="1663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45332</xdr:rowOff>
    </xdr:from>
    <xdr:to>
      <xdr:col>6</xdr:col>
      <xdr:colOff>38100</xdr:colOff>
      <xdr:row>98</xdr:row>
      <xdr:rowOff>146932</xdr:rowOff>
    </xdr:to>
    <xdr:sp macro="" textlink="">
      <xdr:nvSpPr>
        <xdr:cNvPr id="263" name="楕円 262"/>
        <xdr:cNvSpPr/>
      </xdr:nvSpPr>
      <xdr:spPr>
        <a:xfrm>
          <a:off x="1079500" y="1684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163459</xdr:rowOff>
    </xdr:from>
    <xdr:ext cx="534377" cy="259045"/>
    <xdr:sp macro="" textlink="">
      <xdr:nvSpPr>
        <xdr:cNvPr id="264" name="テキスト ボックス 263"/>
        <xdr:cNvSpPr txBox="1"/>
      </xdr:nvSpPr>
      <xdr:spPr>
        <a:xfrm>
          <a:off x="863111" y="16622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114808</xdr:rowOff>
    </xdr:from>
    <xdr:to>
      <xdr:col>54</xdr:col>
      <xdr:colOff>189865</xdr:colOff>
      <xdr:row>39</xdr:row>
      <xdr:rowOff>44450</xdr:rowOff>
    </xdr:to>
    <xdr:cxnSp macro="">
      <xdr:nvCxnSpPr>
        <xdr:cNvPr id="288" name="直線コネクタ 287"/>
        <xdr:cNvCxnSpPr/>
      </xdr:nvCxnSpPr>
      <xdr:spPr>
        <a:xfrm flipV="1">
          <a:off x="10475595" y="5429758"/>
          <a:ext cx="1270" cy="1301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61485</xdr:rowOff>
    </xdr:from>
    <xdr:ext cx="534377" cy="259045"/>
    <xdr:sp macro="" textlink="">
      <xdr:nvSpPr>
        <xdr:cNvPr id="291" name="労働費最大値テキスト"/>
        <xdr:cNvSpPr txBox="1"/>
      </xdr:nvSpPr>
      <xdr:spPr>
        <a:xfrm>
          <a:off x="10528300" y="520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114808</xdr:rowOff>
    </xdr:from>
    <xdr:to>
      <xdr:col>55</xdr:col>
      <xdr:colOff>88900</xdr:colOff>
      <xdr:row>31</xdr:row>
      <xdr:rowOff>114808</xdr:rowOff>
    </xdr:to>
    <xdr:cxnSp macro="">
      <xdr:nvCxnSpPr>
        <xdr:cNvPr id="292" name="直線コネクタ 291"/>
        <xdr:cNvCxnSpPr/>
      </xdr:nvCxnSpPr>
      <xdr:spPr>
        <a:xfrm>
          <a:off x="10388600" y="54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57658</xdr:rowOff>
    </xdr:from>
    <xdr:to>
      <xdr:col>55</xdr:col>
      <xdr:colOff>0</xdr:colOff>
      <xdr:row>38</xdr:row>
      <xdr:rowOff>65786</xdr:rowOff>
    </xdr:to>
    <xdr:cxnSp macro="">
      <xdr:nvCxnSpPr>
        <xdr:cNvPr id="293" name="直線コネクタ 292"/>
        <xdr:cNvCxnSpPr/>
      </xdr:nvCxnSpPr>
      <xdr:spPr>
        <a:xfrm flipV="1">
          <a:off x="9639300" y="6572758"/>
          <a:ext cx="838200" cy="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10304</xdr:rowOff>
    </xdr:from>
    <xdr:ext cx="469744" cy="259045"/>
    <xdr:sp macro="" textlink="">
      <xdr:nvSpPr>
        <xdr:cNvPr id="294" name="労働費平均値テキスト"/>
        <xdr:cNvSpPr txBox="1"/>
      </xdr:nvSpPr>
      <xdr:spPr>
        <a:xfrm>
          <a:off x="10528300" y="6525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31877</xdr:rowOff>
    </xdr:from>
    <xdr:to>
      <xdr:col>55</xdr:col>
      <xdr:colOff>50800</xdr:colOff>
      <xdr:row>38</xdr:row>
      <xdr:rowOff>133477</xdr:rowOff>
    </xdr:to>
    <xdr:sp macro="" textlink="">
      <xdr:nvSpPr>
        <xdr:cNvPr id="295" name="フローチャート: 判断 294"/>
        <xdr:cNvSpPr/>
      </xdr:nvSpPr>
      <xdr:spPr>
        <a:xfrm>
          <a:off x="104267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65786</xdr:rowOff>
    </xdr:from>
    <xdr:to>
      <xdr:col>50</xdr:col>
      <xdr:colOff>114300</xdr:colOff>
      <xdr:row>38</xdr:row>
      <xdr:rowOff>75819</xdr:rowOff>
    </xdr:to>
    <xdr:cxnSp macro="">
      <xdr:nvCxnSpPr>
        <xdr:cNvPr id="296" name="直線コネクタ 295"/>
        <xdr:cNvCxnSpPr/>
      </xdr:nvCxnSpPr>
      <xdr:spPr>
        <a:xfrm flipV="1">
          <a:off x="8750300" y="6580886"/>
          <a:ext cx="889000" cy="1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32893</xdr:rowOff>
    </xdr:from>
    <xdr:to>
      <xdr:col>50</xdr:col>
      <xdr:colOff>165100</xdr:colOff>
      <xdr:row>38</xdr:row>
      <xdr:rowOff>134493</xdr:rowOff>
    </xdr:to>
    <xdr:sp macro="" textlink="">
      <xdr:nvSpPr>
        <xdr:cNvPr id="297" name="フローチャート: 判断 296"/>
        <xdr:cNvSpPr/>
      </xdr:nvSpPr>
      <xdr:spPr>
        <a:xfrm>
          <a:off x="9588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125620</xdr:rowOff>
    </xdr:from>
    <xdr:ext cx="469744" cy="259045"/>
    <xdr:sp macro="" textlink="">
      <xdr:nvSpPr>
        <xdr:cNvPr id="298" name="テキスト ボックス 297"/>
        <xdr:cNvSpPr txBox="1"/>
      </xdr:nvSpPr>
      <xdr:spPr>
        <a:xfrm>
          <a:off x="9404428" y="664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88265</xdr:rowOff>
    </xdr:from>
    <xdr:to>
      <xdr:col>45</xdr:col>
      <xdr:colOff>177800</xdr:colOff>
      <xdr:row>38</xdr:row>
      <xdr:rowOff>75819</xdr:rowOff>
    </xdr:to>
    <xdr:cxnSp macro="">
      <xdr:nvCxnSpPr>
        <xdr:cNvPr id="299" name="直線コネクタ 298"/>
        <xdr:cNvCxnSpPr/>
      </xdr:nvCxnSpPr>
      <xdr:spPr>
        <a:xfrm>
          <a:off x="7861300" y="6431915"/>
          <a:ext cx="889000" cy="15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3556</xdr:rowOff>
    </xdr:from>
    <xdr:to>
      <xdr:col>46</xdr:col>
      <xdr:colOff>38100</xdr:colOff>
      <xdr:row>38</xdr:row>
      <xdr:rowOff>105156</xdr:rowOff>
    </xdr:to>
    <xdr:sp macro="" textlink="">
      <xdr:nvSpPr>
        <xdr:cNvPr id="300" name="フローチャート: 判断 299"/>
        <xdr:cNvSpPr/>
      </xdr:nvSpPr>
      <xdr:spPr>
        <a:xfrm>
          <a:off x="8699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121683</xdr:rowOff>
    </xdr:from>
    <xdr:ext cx="469744" cy="259045"/>
    <xdr:sp macro="" textlink="">
      <xdr:nvSpPr>
        <xdr:cNvPr id="301" name="テキスト ボックス 300"/>
        <xdr:cNvSpPr txBox="1"/>
      </xdr:nvSpPr>
      <xdr:spPr>
        <a:xfrm>
          <a:off x="8515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169672</xdr:rowOff>
    </xdr:from>
    <xdr:to>
      <xdr:col>41</xdr:col>
      <xdr:colOff>50800</xdr:colOff>
      <xdr:row>37</xdr:row>
      <xdr:rowOff>88265</xdr:rowOff>
    </xdr:to>
    <xdr:cxnSp macro="">
      <xdr:nvCxnSpPr>
        <xdr:cNvPr id="302" name="直線コネクタ 301"/>
        <xdr:cNvCxnSpPr/>
      </xdr:nvCxnSpPr>
      <xdr:spPr>
        <a:xfrm>
          <a:off x="6972300" y="6170422"/>
          <a:ext cx="889000" cy="26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140843</xdr:rowOff>
    </xdr:from>
    <xdr:to>
      <xdr:col>41</xdr:col>
      <xdr:colOff>101600</xdr:colOff>
      <xdr:row>38</xdr:row>
      <xdr:rowOff>70993</xdr:rowOff>
    </xdr:to>
    <xdr:sp macro="" textlink="">
      <xdr:nvSpPr>
        <xdr:cNvPr id="303" name="フローチャート: 判断 302"/>
        <xdr:cNvSpPr/>
      </xdr:nvSpPr>
      <xdr:spPr>
        <a:xfrm>
          <a:off x="7810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62120</xdr:rowOff>
    </xdr:from>
    <xdr:ext cx="469744" cy="259045"/>
    <xdr:sp macro="" textlink="">
      <xdr:nvSpPr>
        <xdr:cNvPr id="304" name="テキスト ボックス 303"/>
        <xdr:cNvSpPr txBox="1"/>
      </xdr:nvSpPr>
      <xdr:spPr>
        <a:xfrm>
          <a:off x="7626428" y="657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3937</xdr:rowOff>
    </xdr:from>
    <xdr:to>
      <xdr:col>36</xdr:col>
      <xdr:colOff>165100</xdr:colOff>
      <xdr:row>37</xdr:row>
      <xdr:rowOff>105537</xdr:rowOff>
    </xdr:to>
    <xdr:sp macro="" textlink="">
      <xdr:nvSpPr>
        <xdr:cNvPr id="305" name="フローチャート: 判断 304"/>
        <xdr:cNvSpPr/>
      </xdr:nvSpPr>
      <xdr:spPr>
        <a:xfrm>
          <a:off x="6921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96664</xdr:rowOff>
    </xdr:from>
    <xdr:ext cx="469744" cy="259045"/>
    <xdr:sp macro="" textlink="">
      <xdr:nvSpPr>
        <xdr:cNvPr id="306" name="テキスト ボックス 305"/>
        <xdr:cNvSpPr txBox="1"/>
      </xdr:nvSpPr>
      <xdr:spPr>
        <a:xfrm>
          <a:off x="6737428" y="644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6858</xdr:rowOff>
    </xdr:from>
    <xdr:to>
      <xdr:col>55</xdr:col>
      <xdr:colOff>50800</xdr:colOff>
      <xdr:row>38</xdr:row>
      <xdr:rowOff>108458</xdr:rowOff>
    </xdr:to>
    <xdr:sp macro="" textlink="">
      <xdr:nvSpPr>
        <xdr:cNvPr id="312" name="楕円 311"/>
        <xdr:cNvSpPr/>
      </xdr:nvSpPr>
      <xdr:spPr>
        <a:xfrm>
          <a:off x="10426700" y="652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29735</xdr:rowOff>
    </xdr:from>
    <xdr:ext cx="469744" cy="259045"/>
    <xdr:sp macro="" textlink="">
      <xdr:nvSpPr>
        <xdr:cNvPr id="313" name="労働費該当値テキスト"/>
        <xdr:cNvSpPr txBox="1"/>
      </xdr:nvSpPr>
      <xdr:spPr>
        <a:xfrm>
          <a:off x="10528300" y="6373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14986</xdr:rowOff>
    </xdr:from>
    <xdr:to>
      <xdr:col>50</xdr:col>
      <xdr:colOff>165100</xdr:colOff>
      <xdr:row>38</xdr:row>
      <xdr:rowOff>116586</xdr:rowOff>
    </xdr:to>
    <xdr:sp macro="" textlink="">
      <xdr:nvSpPr>
        <xdr:cNvPr id="314" name="楕円 313"/>
        <xdr:cNvSpPr/>
      </xdr:nvSpPr>
      <xdr:spPr>
        <a:xfrm>
          <a:off x="9588500" y="653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133113</xdr:rowOff>
    </xdr:from>
    <xdr:ext cx="469744" cy="259045"/>
    <xdr:sp macro="" textlink="">
      <xdr:nvSpPr>
        <xdr:cNvPr id="315" name="テキスト ボックス 314"/>
        <xdr:cNvSpPr txBox="1"/>
      </xdr:nvSpPr>
      <xdr:spPr>
        <a:xfrm>
          <a:off x="9404428" y="6305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25019</xdr:rowOff>
    </xdr:from>
    <xdr:to>
      <xdr:col>46</xdr:col>
      <xdr:colOff>38100</xdr:colOff>
      <xdr:row>38</xdr:row>
      <xdr:rowOff>126619</xdr:rowOff>
    </xdr:to>
    <xdr:sp macro="" textlink="">
      <xdr:nvSpPr>
        <xdr:cNvPr id="316" name="楕円 315"/>
        <xdr:cNvSpPr/>
      </xdr:nvSpPr>
      <xdr:spPr>
        <a:xfrm>
          <a:off x="8699500" y="654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117746</xdr:rowOff>
    </xdr:from>
    <xdr:ext cx="469744" cy="259045"/>
    <xdr:sp macro="" textlink="">
      <xdr:nvSpPr>
        <xdr:cNvPr id="317" name="テキスト ボックス 316"/>
        <xdr:cNvSpPr txBox="1"/>
      </xdr:nvSpPr>
      <xdr:spPr>
        <a:xfrm>
          <a:off x="8515428" y="6632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37465</xdr:rowOff>
    </xdr:from>
    <xdr:to>
      <xdr:col>41</xdr:col>
      <xdr:colOff>101600</xdr:colOff>
      <xdr:row>37</xdr:row>
      <xdr:rowOff>139065</xdr:rowOff>
    </xdr:to>
    <xdr:sp macro="" textlink="">
      <xdr:nvSpPr>
        <xdr:cNvPr id="318" name="楕円 317"/>
        <xdr:cNvSpPr/>
      </xdr:nvSpPr>
      <xdr:spPr>
        <a:xfrm>
          <a:off x="7810500" y="63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155592</xdr:rowOff>
    </xdr:from>
    <xdr:ext cx="469744" cy="259045"/>
    <xdr:sp macro="" textlink="">
      <xdr:nvSpPr>
        <xdr:cNvPr id="319" name="テキスト ボックス 318"/>
        <xdr:cNvSpPr txBox="1"/>
      </xdr:nvSpPr>
      <xdr:spPr>
        <a:xfrm>
          <a:off x="7626428" y="615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118872</xdr:rowOff>
    </xdr:from>
    <xdr:to>
      <xdr:col>36</xdr:col>
      <xdr:colOff>165100</xdr:colOff>
      <xdr:row>36</xdr:row>
      <xdr:rowOff>49022</xdr:rowOff>
    </xdr:to>
    <xdr:sp macro="" textlink="">
      <xdr:nvSpPr>
        <xdr:cNvPr id="320" name="楕円 319"/>
        <xdr:cNvSpPr/>
      </xdr:nvSpPr>
      <xdr:spPr>
        <a:xfrm>
          <a:off x="6921500" y="611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65549</xdr:rowOff>
    </xdr:from>
    <xdr:ext cx="469744" cy="259045"/>
    <xdr:sp macro="" textlink="">
      <xdr:nvSpPr>
        <xdr:cNvPr id="321" name="テキスト ボックス 320"/>
        <xdr:cNvSpPr txBox="1"/>
      </xdr:nvSpPr>
      <xdr:spPr>
        <a:xfrm>
          <a:off x="6737428" y="5894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5" name="テキスト ボックス 334"/>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7" name="テキスト ボックス 336"/>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41373</xdr:rowOff>
    </xdr:from>
    <xdr:to>
      <xdr:col>54</xdr:col>
      <xdr:colOff>189865</xdr:colOff>
      <xdr:row>58</xdr:row>
      <xdr:rowOff>19100</xdr:rowOff>
    </xdr:to>
    <xdr:cxnSp macro="">
      <xdr:nvCxnSpPr>
        <xdr:cNvPr id="341" name="直線コネクタ 340"/>
        <xdr:cNvCxnSpPr/>
      </xdr:nvCxnSpPr>
      <xdr:spPr>
        <a:xfrm flipV="1">
          <a:off x="10475595" y="8785323"/>
          <a:ext cx="1270" cy="117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22927</xdr:rowOff>
    </xdr:from>
    <xdr:ext cx="534377" cy="259045"/>
    <xdr:sp macro="" textlink="">
      <xdr:nvSpPr>
        <xdr:cNvPr id="342" name="農林水産業費最小値テキスト"/>
        <xdr:cNvSpPr txBox="1"/>
      </xdr:nvSpPr>
      <xdr:spPr>
        <a:xfrm>
          <a:off x="10528300" y="996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19100</xdr:rowOff>
    </xdr:from>
    <xdr:to>
      <xdr:col>55</xdr:col>
      <xdr:colOff>88900</xdr:colOff>
      <xdr:row>58</xdr:row>
      <xdr:rowOff>19100</xdr:rowOff>
    </xdr:to>
    <xdr:cxnSp macro="">
      <xdr:nvCxnSpPr>
        <xdr:cNvPr id="343" name="直線コネクタ 342"/>
        <xdr:cNvCxnSpPr/>
      </xdr:nvCxnSpPr>
      <xdr:spPr>
        <a:xfrm>
          <a:off x="10388600" y="99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159500</xdr:rowOff>
    </xdr:from>
    <xdr:ext cx="690189" cy="259045"/>
    <xdr:sp macro="" textlink="">
      <xdr:nvSpPr>
        <xdr:cNvPr id="344" name="農林水産業費最大値テキスト"/>
        <xdr:cNvSpPr txBox="1"/>
      </xdr:nvSpPr>
      <xdr:spPr>
        <a:xfrm>
          <a:off x="10528300" y="85605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2,072,050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41373</xdr:rowOff>
    </xdr:from>
    <xdr:to>
      <xdr:col>55</xdr:col>
      <xdr:colOff>88900</xdr:colOff>
      <xdr:row>51</xdr:row>
      <xdr:rowOff>41373</xdr:rowOff>
    </xdr:to>
    <xdr:cxnSp macro="">
      <xdr:nvCxnSpPr>
        <xdr:cNvPr id="345" name="直線コネクタ 344"/>
        <xdr:cNvCxnSpPr/>
      </xdr:nvCxnSpPr>
      <xdr:spPr>
        <a:xfrm>
          <a:off x="10388600" y="878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134358</xdr:rowOff>
    </xdr:from>
    <xdr:to>
      <xdr:col>55</xdr:col>
      <xdr:colOff>0</xdr:colOff>
      <xdr:row>57</xdr:row>
      <xdr:rowOff>148946</xdr:rowOff>
    </xdr:to>
    <xdr:cxnSp macro="">
      <xdr:nvCxnSpPr>
        <xdr:cNvPr id="346" name="直線コネクタ 345"/>
        <xdr:cNvCxnSpPr/>
      </xdr:nvCxnSpPr>
      <xdr:spPr>
        <a:xfrm flipV="1">
          <a:off x="9639300" y="9907008"/>
          <a:ext cx="838200" cy="1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100782</xdr:rowOff>
    </xdr:from>
    <xdr:ext cx="599010" cy="259045"/>
    <xdr:sp macro="" textlink="">
      <xdr:nvSpPr>
        <xdr:cNvPr id="347" name="農林水産業費平均値テキスト"/>
        <xdr:cNvSpPr txBox="1"/>
      </xdr:nvSpPr>
      <xdr:spPr>
        <a:xfrm>
          <a:off x="10528300" y="97019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77905</xdr:rowOff>
    </xdr:from>
    <xdr:to>
      <xdr:col>55</xdr:col>
      <xdr:colOff>50800</xdr:colOff>
      <xdr:row>58</xdr:row>
      <xdr:rowOff>8055</xdr:rowOff>
    </xdr:to>
    <xdr:sp macro="" textlink="">
      <xdr:nvSpPr>
        <xdr:cNvPr id="348" name="フローチャート: 判断 347"/>
        <xdr:cNvSpPr/>
      </xdr:nvSpPr>
      <xdr:spPr>
        <a:xfrm>
          <a:off x="10426700" y="985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143388</xdr:rowOff>
    </xdr:from>
    <xdr:to>
      <xdr:col>50</xdr:col>
      <xdr:colOff>114300</xdr:colOff>
      <xdr:row>57</xdr:row>
      <xdr:rowOff>148946</xdr:rowOff>
    </xdr:to>
    <xdr:cxnSp macro="">
      <xdr:nvCxnSpPr>
        <xdr:cNvPr id="349" name="直線コネクタ 348"/>
        <xdr:cNvCxnSpPr/>
      </xdr:nvCxnSpPr>
      <xdr:spPr>
        <a:xfrm>
          <a:off x="8750300" y="9916038"/>
          <a:ext cx="889000" cy="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84951</xdr:rowOff>
    </xdr:from>
    <xdr:to>
      <xdr:col>50</xdr:col>
      <xdr:colOff>165100</xdr:colOff>
      <xdr:row>58</xdr:row>
      <xdr:rowOff>15101</xdr:rowOff>
    </xdr:to>
    <xdr:sp macro="" textlink="">
      <xdr:nvSpPr>
        <xdr:cNvPr id="350" name="フローチャート: 判断 349"/>
        <xdr:cNvSpPr/>
      </xdr:nvSpPr>
      <xdr:spPr>
        <a:xfrm>
          <a:off x="9588500" y="985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31628</xdr:rowOff>
    </xdr:from>
    <xdr:ext cx="599010" cy="259045"/>
    <xdr:sp macro="" textlink="">
      <xdr:nvSpPr>
        <xdr:cNvPr id="351" name="テキスト ボックス 350"/>
        <xdr:cNvSpPr txBox="1"/>
      </xdr:nvSpPr>
      <xdr:spPr>
        <a:xfrm>
          <a:off x="9339795" y="963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134008</xdr:rowOff>
    </xdr:from>
    <xdr:to>
      <xdr:col>45</xdr:col>
      <xdr:colOff>177800</xdr:colOff>
      <xdr:row>57</xdr:row>
      <xdr:rowOff>143388</xdr:rowOff>
    </xdr:to>
    <xdr:cxnSp macro="">
      <xdr:nvCxnSpPr>
        <xdr:cNvPr id="352" name="直線コネクタ 351"/>
        <xdr:cNvCxnSpPr/>
      </xdr:nvCxnSpPr>
      <xdr:spPr>
        <a:xfrm>
          <a:off x="7861300" y="9906658"/>
          <a:ext cx="889000" cy="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83524</xdr:rowOff>
    </xdr:from>
    <xdr:to>
      <xdr:col>46</xdr:col>
      <xdr:colOff>38100</xdr:colOff>
      <xdr:row>58</xdr:row>
      <xdr:rowOff>13674</xdr:rowOff>
    </xdr:to>
    <xdr:sp macro="" textlink="">
      <xdr:nvSpPr>
        <xdr:cNvPr id="353" name="フローチャート: 判断 352"/>
        <xdr:cNvSpPr/>
      </xdr:nvSpPr>
      <xdr:spPr>
        <a:xfrm>
          <a:off x="86995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30201</xdr:rowOff>
    </xdr:from>
    <xdr:ext cx="599010" cy="259045"/>
    <xdr:sp macro="" textlink="">
      <xdr:nvSpPr>
        <xdr:cNvPr id="354" name="テキスト ボックス 353"/>
        <xdr:cNvSpPr txBox="1"/>
      </xdr:nvSpPr>
      <xdr:spPr>
        <a:xfrm>
          <a:off x="8450795" y="9631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134008</xdr:rowOff>
    </xdr:from>
    <xdr:to>
      <xdr:col>41</xdr:col>
      <xdr:colOff>50800</xdr:colOff>
      <xdr:row>57</xdr:row>
      <xdr:rowOff>149313</xdr:rowOff>
    </xdr:to>
    <xdr:cxnSp macro="">
      <xdr:nvCxnSpPr>
        <xdr:cNvPr id="355" name="直線コネクタ 354"/>
        <xdr:cNvCxnSpPr/>
      </xdr:nvCxnSpPr>
      <xdr:spPr>
        <a:xfrm flipV="1">
          <a:off x="6972300" y="9906658"/>
          <a:ext cx="889000" cy="1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87439</xdr:rowOff>
    </xdr:from>
    <xdr:to>
      <xdr:col>41</xdr:col>
      <xdr:colOff>101600</xdr:colOff>
      <xdr:row>58</xdr:row>
      <xdr:rowOff>17589</xdr:rowOff>
    </xdr:to>
    <xdr:sp macro="" textlink="">
      <xdr:nvSpPr>
        <xdr:cNvPr id="356" name="フローチャート: 判断 355"/>
        <xdr:cNvSpPr/>
      </xdr:nvSpPr>
      <xdr:spPr>
        <a:xfrm>
          <a:off x="7810500" y="98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8716</xdr:rowOff>
    </xdr:from>
    <xdr:ext cx="599010" cy="259045"/>
    <xdr:sp macro="" textlink="">
      <xdr:nvSpPr>
        <xdr:cNvPr id="357" name="テキスト ボックス 356"/>
        <xdr:cNvSpPr txBox="1"/>
      </xdr:nvSpPr>
      <xdr:spPr>
        <a:xfrm>
          <a:off x="7561795" y="995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88126</xdr:rowOff>
    </xdr:from>
    <xdr:to>
      <xdr:col>36</xdr:col>
      <xdr:colOff>165100</xdr:colOff>
      <xdr:row>58</xdr:row>
      <xdr:rowOff>18276</xdr:rowOff>
    </xdr:to>
    <xdr:sp macro="" textlink="">
      <xdr:nvSpPr>
        <xdr:cNvPr id="358" name="フローチャート: 判断 357"/>
        <xdr:cNvSpPr/>
      </xdr:nvSpPr>
      <xdr:spPr>
        <a:xfrm>
          <a:off x="6921500" y="986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34803</xdr:rowOff>
    </xdr:from>
    <xdr:ext cx="599010" cy="259045"/>
    <xdr:sp macro="" textlink="">
      <xdr:nvSpPr>
        <xdr:cNvPr id="359" name="テキスト ボックス 358"/>
        <xdr:cNvSpPr txBox="1"/>
      </xdr:nvSpPr>
      <xdr:spPr>
        <a:xfrm>
          <a:off x="6672795" y="963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83558</xdr:rowOff>
    </xdr:from>
    <xdr:to>
      <xdr:col>55</xdr:col>
      <xdr:colOff>50800</xdr:colOff>
      <xdr:row>58</xdr:row>
      <xdr:rowOff>13708</xdr:rowOff>
    </xdr:to>
    <xdr:sp macro="" textlink="">
      <xdr:nvSpPr>
        <xdr:cNvPr id="365" name="楕円 364"/>
        <xdr:cNvSpPr/>
      </xdr:nvSpPr>
      <xdr:spPr>
        <a:xfrm>
          <a:off x="10426700" y="985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56331</xdr:rowOff>
    </xdr:from>
    <xdr:ext cx="599010" cy="259045"/>
    <xdr:sp macro="" textlink="">
      <xdr:nvSpPr>
        <xdr:cNvPr id="366" name="農林水産業費該当値テキスト"/>
        <xdr:cNvSpPr txBox="1"/>
      </xdr:nvSpPr>
      <xdr:spPr>
        <a:xfrm>
          <a:off x="10528300" y="982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98146</xdr:rowOff>
    </xdr:from>
    <xdr:to>
      <xdr:col>50</xdr:col>
      <xdr:colOff>165100</xdr:colOff>
      <xdr:row>58</xdr:row>
      <xdr:rowOff>28296</xdr:rowOff>
    </xdr:to>
    <xdr:sp macro="" textlink="">
      <xdr:nvSpPr>
        <xdr:cNvPr id="367" name="楕円 366"/>
        <xdr:cNvSpPr/>
      </xdr:nvSpPr>
      <xdr:spPr>
        <a:xfrm>
          <a:off x="9588500" y="987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19423</xdr:rowOff>
    </xdr:from>
    <xdr:ext cx="534377" cy="259045"/>
    <xdr:sp macro="" textlink="">
      <xdr:nvSpPr>
        <xdr:cNvPr id="368" name="テキスト ボックス 367"/>
        <xdr:cNvSpPr txBox="1"/>
      </xdr:nvSpPr>
      <xdr:spPr>
        <a:xfrm>
          <a:off x="9372111" y="996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92588</xdr:rowOff>
    </xdr:from>
    <xdr:to>
      <xdr:col>46</xdr:col>
      <xdr:colOff>38100</xdr:colOff>
      <xdr:row>58</xdr:row>
      <xdr:rowOff>22738</xdr:rowOff>
    </xdr:to>
    <xdr:sp macro="" textlink="">
      <xdr:nvSpPr>
        <xdr:cNvPr id="369" name="楕円 368"/>
        <xdr:cNvSpPr/>
      </xdr:nvSpPr>
      <xdr:spPr>
        <a:xfrm>
          <a:off x="8699500" y="986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13865</xdr:rowOff>
    </xdr:from>
    <xdr:ext cx="534377" cy="259045"/>
    <xdr:sp macro="" textlink="">
      <xdr:nvSpPr>
        <xdr:cNvPr id="370" name="テキスト ボックス 369"/>
        <xdr:cNvSpPr txBox="1"/>
      </xdr:nvSpPr>
      <xdr:spPr>
        <a:xfrm>
          <a:off x="8483111" y="995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83208</xdr:rowOff>
    </xdr:from>
    <xdr:to>
      <xdr:col>41</xdr:col>
      <xdr:colOff>101600</xdr:colOff>
      <xdr:row>58</xdr:row>
      <xdr:rowOff>13358</xdr:rowOff>
    </xdr:to>
    <xdr:sp macro="" textlink="">
      <xdr:nvSpPr>
        <xdr:cNvPr id="371" name="楕円 370"/>
        <xdr:cNvSpPr/>
      </xdr:nvSpPr>
      <xdr:spPr>
        <a:xfrm>
          <a:off x="7810500" y="985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29885</xdr:rowOff>
    </xdr:from>
    <xdr:ext cx="599010" cy="259045"/>
    <xdr:sp macro="" textlink="">
      <xdr:nvSpPr>
        <xdr:cNvPr id="372" name="テキスト ボックス 371"/>
        <xdr:cNvSpPr txBox="1"/>
      </xdr:nvSpPr>
      <xdr:spPr>
        <a:xfrm>
          <a:off x="7561795" y="96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98513</xdr:rowOff>
    </xdr:from>
    <xdr:to>
      <xdr:col>36</xdr:col>
      <xdr:colOff>165100</xdr:colOff>
      <xdr:row>58</xdr:row>
      <xdr:rowOff>28663</xdr:rowOff>
    </xdr:to>
    <xdr:sp macro="" textlink="">
      <xdr:nvSpPr>
        <xdr:cNvPr id="373" name="楕円 372"/>
        <xdr:cNvSpPr/>
      </xdr:nvSpPr>
      <xdr:spPr>
        <a:xfrm>
          <a:off x="6921500" y="987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19790</xdr:rowOff>
    </xdr:from>
    <xdr:ext cx="534377" cy="259045"/>
    <xdr:sp macro="" textlink="">
      <xdr:nvSpPr>
        <xdr:cNvPr id="374" name="テキスト ボックス 373"/>
        <xdr:cNvSpPr txBox="1"/>
      </xdr:nvSpPr>
      <xdr:spPr>
        <a:xfrm>
          <a:off x="6705111" y="996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166940</xdr:rowOff>
    </xdr:from>
    <xdr:to>
      <xdr:col>54</xdr:col>
      <xdr:colOff>189865</xdr:colOff>
      <xdr:row>78</xdr:row>
      <xdr:rowOff>134652</xdr:rowOff>
    </xdr:to>
    <xdr:cxnSp macro="">
      <xdr:nvCxnSpPr>
        <xdr:cNvPr id="396" name="直線コネクタ 395"/>
        <xdr:cNvCxnSpPr/>
      </xdr:nvCxnSpPr>
      <xdr:spPr>
        <a:xfrm flipV="1">
          <a:off x="10475595" y="12339890"/>
          <a:ext cx="1270" cy="1167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138479</xdr:rowOff>
    </xdr:from>
    <xdr:ext cx="469744" cy="259045"/>
    <xdr:sp macro="" textlink="">
      <xdr:nvSpPr>
        <xdr:cNvPr id="397" name="商工費最小値テキスト"/>
        <xdr:cNvSpPr txBox="1"/>
      </xdr:nvSpPr>
      <xdr:spPr>
        <a:xfrm>
          <a:off x="10528300" y="13511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134652</xdr:rowOff>
    </xdr:from>
    <xdr:to>
      <xdr:col>55</xdr:col>
      <xdr:colOff>88900</xdr:colOff>
      <xdr:row>78</xdr:row>
      <xdr:rowOff>134652</xdr:rowOff>
    </xdr:to>
    <xdr:cxnSp macro="">
      <xdr:nvCxnSpPr>
        <xdr:cNvPr id="398" name="直線コネクタ 397"/>
        <xdr:cNvCxnSpPr/>
      </xdr:nvCxnSpPr>
      <xdr:spPr>
        <a:xfrm>
          <a:off x="10388600" y="1350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113617</xdr:rowOff>
    </xdr:from>
    <xdr:ext cx="599010" cy="259045"/>
    <xdr:sp macro="" textlink="">
      <xdr:nvSpPr>
        <xdr:cNvPr id="399" name="商工費最大値テキスト"/>
        <xdr:cNvSpPr txBox="1"/>
      </xdr:nvSpPr>
      <xdr:spPr>
        <a:xfrm>
          <a:off x="10528300" y="1211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513,084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166940</xdr:rowOff>
    </xdr:from>
    <xdr:to>
      <xdr:col>55</xdr:col>
      <xdr:colOff>88900</xdr:colOff>
      <xdr:row>71</xdr:row>
      <xdr:rowOff>166940</xdr:rowOff>
    </xdr:to>
    <xdr:cxnSp macro="">
      <xdr:nvCxnSpPr>
        <xdr:cNvPr id="400" name="直線コネクタ 399"/>
        <xdr:cNvCxnSpPr/>
      </xdr:nvCxnSpPr>
      <xdr:spPr>
        <a:xfrm>
          <a:off x="10388600" y="1233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87712</xdr:rowOff>
    </xdr:from>
    <xdr:to>
      <xdr:col>55</xdr:col>
      <xdr:colOff>0</xdr:colOff>
      <xdr:row>78</xdr:row>
      <xdr:rowOff>88571</xdr:rowOff>
    </xdr:to>
    <xdr:cxnSp macro="">
      <xdr:nvCxnSpPr>
        <xdr:cNvPr id="401" name="直線コネクタ 400"/>
        <xdr:cNvCxnSpPr/>
      </xdr:nvCxnSpPr>
      <xdr:spPr>
        <a:xfrm flipV="1">
          <a:off x="9639300" y="13460812"/>
          <a:ext cx="838200" cy="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8013</xdr:rowOff>
    </xdr:from>
    <xdr:ext cx="534377" cy="259045"/>
    <xdr:sp macro="" textlink="">
      <xdr:nvSpPr>
        <xdr:cNvPr id="402" name="商工費平均値テキスト"/>
        <xdr:cNvSpPr txBox="1"/>
      </xdr:nvSpPr>
      <xdr:spPr>
        <a:xfrm>
          <a:off x="10528300" y="132096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156586</xdr:rowOff>
    </xdr:from>
    <xdr:to>
      <xdr:col>55</xdr:col>
      <xdr:colOff>50800</xdr:colOff>
      <xdr:row>78</xdr:row>
      <xdr:rowOff>86736</xdr:rowOff>
    </xdr:to>
    <xdr:sp macro="" textlink="">
      <xdr:nvSpPr>
        <xdr:cNvPr id="403" name="フローチャート: 判断 402"/>
        <xdr:cNvSpPr/>
      </xdr:nvSpPr>
      <xdr:spPr>
        <a:xfrm>
          <a:off x="10426700" y="1335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88240</xdr:rowOff>
    </xdr:from>
    <xdr:to>
      <xdr:col>50</xdr:col>
      <xdr:colOff>114300</xdr:colOff>
      <xdr:row>78</xdr:row>
      <xdr:rowOff>88571</xdr:rowOff>
    </xdr:to>
    <xdr:cxnSp macro="">
      <xdr:nvCxnSpPr>
        <xdr:cNvPr id="404" name="直線コネクタ 403"/>
        <xdr:cNvCxnSpPr/>
      </xdr:nvCxnSpPr>
      <xdr:spPr>
        <a:xfrm>
          <a:off x="8750300" y="13461340"/>
          <a:ext cx="889000" cy="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148960</xdr:rowOff>
    </xdr:from>
    <xdr:to>
      <xdr:col>50</xdr:col>
      <xdr:colOff>165100</xdr:colOff>
      <xdr:row>78</xdr:row>
      <xdr:rowOff>79110</xdr:rowOff>
    </xdr:to>
    <xdr:sp macro="" textlink="">
      <xdr:nvSpPr>
        <xdr:cNvPr id="405" name="フローチャート: 判断 404"/>
        <xdr:cNvSpPr/>
      </xdr:nvSpPr>
      <xdr:spPr>
        <a:xfrm>
          <a:off x="9588500" y="1335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95637</xdr:rowOff>
    </xdr:from>
    <xdr:ext cx="534377" cy="259045"/>
    <xdr:sp macro="" textlink="">
      <xdr:nvSpPr>
        <xdr:cNvPr id="406" name="テキスト ボックス 405"/>
        <xdr:cNvSpPr txBox="1"/>
      </xdr:nvSpPr>
      <xdr:spPr>
        <a:xfrm>
          <a:off x="9372111" y="1312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65436</xdr:rowOff>
    </xdr:from>
    <xdr:to>
      <xdr:col>45</xdr:col>
      <xdr:colOff>177800</xdr:colOff>
      <xdr:row>78</xdr:row>
      <xdr:rowOff>88240</xdr:rowOff>
    </xdr:to>
    <xdr:cxnSp macro="">
      <xdr:nvCxnSpPr>
        <xdr:cNvPr id="407" name="直線コネクタ 406"/>
        <xdr:cNvCxnSpPr/>
      </xdr:nvCxnSpPr>
      <xdr:spPr>
        <a:xfrm>
          <a:off x="7861300" y="13438536"/>
          <a:ext cx="889000" cy="2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126589</xdr:rowOff>
    </xdr:from>
    <xdr:to>
      <xdr:col>46</xdr:col>
      <xdr:colOff>38100</xdr:colOff>
      <xdr:row>78</xdr:row>
      <xdr:rowOff>56739</xdr:rowOff>
    </xdr:to>
    <xdr:sp macro="" textlink="">
      <xdr:nvSpPr>
        <xdr:cNvPr id="408" name="フローチャート: 判断 407"/>
        <xdr:cNvSpPr/>
      </xdr:nvSpPr>
      <xdr:spPr>
        <a:xfrm>
          <a:off x="8699500" y="1332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73266</xdr:rowOff>
    </xdr:from>
    <xdr:ext cx="534377" cy="259045"/>
    <xdr:sp macro="" textlink="">
      <xdr:nvSpPr>
        <xdr:cNvPr id="409" name="テキスト ボックス 408"/>
        <xdr:cNvSpPr txBox="1"/>
      </xdr:nvSpPr>
      <xdr:spPr>
        <a:xfrm>
          <a:off x="8483111" y="1310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47796</xdr:rowOff>
    </xdr:from>
    <xdr:to>
      <xdr:col>41</xdr:col>
      <xdr:colOff>50800</xdr:colOff>
      <xdr:row>78</xdr:row>
      <xdr:rowOff>65436</xdr:rowOff>
    </xdr:to>
    <xdr:cxnSp macro="">
      <xdr:nvCxnSpPr>
        <xdr:cNvPr id="410" name="直線コネクタ 409"/>
        <xdr:cNvCxnSpPr/>
      </xdr:nvCxnSpPr>
      <xdr:spPr>
        <a:xfrm>
          <a:off x="6972300" y="13420896"/>
          <a:ext cx="889000" cy="1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162226</xdr:rowOff>
    </xdr:from>
    <xdr:to>
      <xdr:col>41</xdr:col>
      <xdr:colOff>101600</xdr:colOff>
      <xdr:row>78</xdr:row>
      <xdr:rowOff>92376</xdr:rowOff>
    </xdr:to>
    <xdr:sp macro="" textlink="">
      <xdr:nvSpPr>
        <xdr:cNvPr id="411" name="フローチャート: 判断 410"/>
        <xdr:cNvSpPr/>
      </xdr:nvSpPr>
      <xdr:spPr>
        <a:xfrm>
          <a:off x="7810500" y="1336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108903</xdr:rowOff>
    </xdr:from>
    <xdr:ext cx="534377" cy="259045"/>
    <xdr:sp macro="" textlink="">
      <xdr:nvSpPr>
        <xdr:cNvPr id="412" name="テキスト ボックス 411"/>
        <xdr:cNvSpPr txBox="1"/>
      </xdr:nvSpPr>
      <xdr:spPr>
        <a:xfrm>
          <a:off x="7594111" y="1313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165033</xdr:rowOff>
    </xdr:from>
    <xdr:to>
      <xdr:col>36</xdr:col>
      <xdr:colOff>165100</xdr:colOff>
      <xdr:row>78</xdr:row>
      <xdr:rowOff>95183</xdr:rowOff>
    </xdr:to>
    <xdr:sp macro="" textlink="">
      <xdr:nvSpPr>
        <xdr:cNvPr id="413" name="フローチャート: 判断 412"/>
        <xdr:cNvSpPr/>
      </xdr:nvSpPr>
      <xdr:spPr>
        <a:xfrm>
          <a:off x="6921500" y="1336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111710</xdr:rowOff>
    </xdr:from>
    <xdr:ext cx="534377" cy="259045"/>
    <xdr:sp macro="" textlink="">
      <xdr:nvSpPr>
        <xdr:cNvPr id="414" name="テキスト ボックス 413"/>
        <xdr:cNvSpPr txBox="1"/>
      </xdr:nvSpPr>
      <xdr:spPr>
        <a:xfrm>
          <a:off x="6705111" y="1314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36912</xdr:rowOff>
    </xdr:from>
    <xdr:to>
      <xdr:col>55</xdr:col>
      <xdr:colOff>50800</xdr:colOff>
      <xdr:row>78</xdr:row>
      <xdr:rowOff>138512</xdr:rowOff>
    </xdr:to>
    <xdr:sp macro="" textlink="">
      <xdr:nvSpPr>
        <xdr:cNvPr id="420" name="楕円 419"/>
        <xdr:cNvSpPr/>
      </xdr:nvSpPr>
      <xdr:spPr>
        <a:xfrm>
          <a:off x="10426700" y="1341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135013</xdr:rowOff>
    </xdr:from>
    <xdr:ext cx="534377" cy="259045"/>
    <xdr:sp macro="" textlink="">
      <xdr:nvSpPr>
        <xdr:cNvPr id="421" name="商工費該当値テキスト"/>
        <xdr:cNvSpPr txBox="1"/>
      </xdr:nvSpPr>
      <xdr:spPr>
        <a:xfrm>
          <a:off x="10528300" y="1333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37771</xdr:rowOff>
    </xdr:from>
    <xdr:to>
      <xdr:col>50</xdr:col>
      <xdr:colOff>165100</xdr:colOff>
      <xdr:row>78</xdr:row>
      <xdr:rowOff>139371</xdr:rowOff>
    </xdr:to>
    <xdr:sp macro="" textlink="">
      <xdr:nvSpPr>
        <xdr:cNvPr id="422" name="楕円 421"/>
        <xdr:cNvSpPr/>
      </xdr:nvSpPr>
      <xdr:spPr>
        <a:xfrm>
          <a:off x="9588500" y="1341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130498</xdr:rowOff>
    </xdr:from>
    <xdr:ext cx="534377" cy="259045"/>
    <xdr:sp macro="" textlink="">
      <xdr:nvSpPr>
        <xdr:cNvPr id="423" name="テキスト ボックス 422"/>
        <xdr:cNvSpPr txBox="1"/>
      </xdr:nvSpPr>
      <xdr:spPr>
        <a:xfrm>
          <a:off x="9372111" y="1350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37440</xdr:rowOff>
    </xdr:from>
    <xdr:to>
      <xdr:col>46</xdr:col>
      <xdr:colOff>38100</xdr:colOff>
      <xdr:row>78</xdr:row>
      <xdr:rowOff>139040</xdr:rowOff>
    </xdr:to>
    <xdr:sp macro="" textlink="">
      <xdr:nvSpPr>
        <xdr:cNvPr id="424" name="楕円 423"/>
        <xdr:cNvSpPr/>
      </xdr:nvSpPr>
      <xdr:spPr>
        <a:xfrm>
          <a:off x="8699500" y="1341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130167</xdr:rowOff>
    </xdr:from>
    <xdr:ext cx="534377" cy="259045"/>
    <xdr:sp macro="" textlink="">
      <xdr:nvSpPr>
        <xdr:cNvPr id="425" name="テキスト ボックス 424"/>
        <xdr:cNvSpPr txBox="1"/>
      </xdr:nvSpPr>
      <xdr:spPr>
        <a:xfrm>
          <a:off x="8483111" y="1350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14636</xdr:rowOff>
    </xdr:from>
    <xdr:to>
      <xdr:col>41</xdr:col>
      <xdr:colOff>101600</xdr:colOff>
      <xdr:row>78</xdr:row>
      <xdr:rowOff>116236</xdr:rowOff>
    </xdr:to>
    <xdr:sp macro="" textlink="">
      <xdr:nvSpPr>
        <xdr:cNvPr id="426" name="楕円 425"/>
        <xdr:cNvSpPr/>
      </xdr:nvSpPr>
      <xdr:spPr>
        <a:xfrm>
          <a:off x="7810500" y="1338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107363</xdr:rowOff>
    </xdr:from>
    <xdr:ext cx="534377" cy="259045"/>
    <xdr:sp macro="" textlink="">
      <xdr:nvSpPr>
        <xdr:cNvPr id="427" name="テキスト ボックス 426"/>
        <xdr:cNvSpPr txBox="1"/>
      </xdr:nvSpPr>
      <xdr:spPr>
        <a:xfrm>
          <a:off x="7594111" y="1348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168446</xdr:rowOff>
    </xdr:from>
    <xdr:to>
      <xdr:col>36</xdr:col>
      <xdr:colOff>165100</xdr:colOff>
      <xdr:row>78</xdr:row>
      <xdr:rowOff>98596</xdr:rowOff>
    </xdr:to>
    <xdr:sp macro="" textlink="">
      <xdr:nvSpPr>
        <xdr:cNvPr id="428" name="楕円 427"/>
        <xdr:cNvSpPr/>
      </xdr:nvSpPr>
      <xdr:spPr>
        <a:xfrm>
          <a:off x="6921500" y="1337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89723</xdr:rowOff>
    </xdr:from>
    <xdr:ext cx="534377" cy="259045"/>
    <xdr:sp macro="" textlink="">
      <xdr:nvSpPr>
        <xdr:cNvPr id="429" name="テキスト ボックス 428"/>
        <xdr:cNvSpPr txBox="1"/>
      </xdr:nvSpPr>
      <xdr:spPr>
        <a:xfrm>
          <a:off x="6705111" y="1346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80707</xdr:rowOff>
    </xdr:from>
    <xdr:to>
      <xdr:col>54</xdr:col>
      <xdr:colOff>189865</xdr:colOff>
      <xdr:row>98</xdr:row>
      <xdr:rowOff>65199</xdr:rowOff>
    </xdr:to>
    <xdr:cxnSp macro="">
      <xdr:nvCxnSpPr>
        <xdr:cNvPr id="453" name="直線コネクタ 452"/>
        <xdr:cNvCxnSpPr/>
      </xdr:nvCxnSpPr>
      <xdr:spPr>
        <a:xfrm flipV="1">
          <a:off x="10475595" y="15682657"/>
          <a:ext cx="1270" cy="118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69026</xdr:rowOff>
    </xdr:from>
    <xdr:ext cx="534377" cy="259045"/>
    <xdr:sp macro="" textlink="">
      <xdr:nvSpPr>
        <xdr:cNvPr id="454" name="土木費最小値テキスト"/>
        <xdr:cNvSpPr txBox="1"/>
      </xdr:nvSpPr>
      <xdr:spPr>
        <a:xfrm>
          <a:off x="10528300" y="1687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65199</xdr:rowOff>
    </xdr:from>
    <xdr:to>
      <xdr:col>55</xdr:col>
      <xdr:colOff>88900</xdr:colOff>
      <xdr:row>98</xdr:row>
      <xdr:rowOff>65199</xdr:rowOff>
    </xdr:to>
    <xdr:cxnSp macro="">
      <xdr:nvCxnSpPr>
        <xdr:cNvPr id="455" name="直線コネクタ 454"/>
        <xdr:cNvCxnSpPr/>
      </xdr:nvCxnSpPr>
      <xdr:spPr>
        <a:xfrm>
          <a:off x="10388600" y="1686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27384</xdr:rowOff>
    </xdr:from>
    <xdr:ext cx="599010" cy="259045"/>
    <xdr:sp macro="" textlink="">
      <xdr:nvSpPr>
        <xdr:cNvPr id="456" name="土木費最大値テキスト"/>
        <xdr:cNvSpPr txBox="1"/>
      </xdr:nvSpPr>
      <xdr:spPr>
        <a:xfrm>
          <a:off x="10528300" y="15457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350,484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80707</xdr:rowOff>
    </xdr:from>
    <xdr:to>
      <xdr:col>55</xdr:col>
      <xdr:colOff>88900</xdr:colOff>
      <xdr:row>91</xdr:row>
      <xdr:rowOff>80707</xdr:rowOff>
    </xdr:to>
    <xdr:cxnSp macro="">
      <xdr:nvCxnSpPr>
        <xdr:cNvPr id="457" name="直線コネクタ 456"/>
        <xdr:cNvCxnSpPr/>
      </xdr:nvCxnSpPr>
      <xdr:spPr>
        <a:xfrm>
          <a:off x="10388600" y="15682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120562</xdr:rowOff>
    </xdr:from>
    <xdr:to>
      <xdr:col>55</xdr:col>
      <xdr:colOff>0</xdr:colOff>
      <xdr:row>95</xdr:row>
      <xdr:rowOff>157668</xdr:rowOff>
    </xdr:to>
    <xdr:cxnSp macro="">
      <xdr:nvCxnSpPr>
        <xdr:cNvPr id="458" name="直線コネクタ 457"/>
        <xdr:cNvCxnSpPr/>
      </xdr:nvCxnSpPr>
      <xdr:spPr>
        <a:xfrm>
          <a:off x="9639300" y="16408312"/>
          <a:ext cx="838200" cy="3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25988</xdr:rowOff>
    </xdr:from>
    <xdr:ext cx="599010" cy="259045"/>
    <xdr:sp macro="" textlink="">
      <xdr:nvSpPr>
        <xdr:cNvPr id="459" name="土木費平均値テキスト"/>
        <xdr:cNvSpPr txBox="1"/>
      </xdr:nvSpPr>
      <xdr:spPr>
        <a:xfrm>
          <a:off x="10528300" y="16485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47561</xdr:rowOff>
    </xdr:from>
    <xdr:to>
      <xdr:col>55</xdr:col>
      <xdr:colOff>50800</xdr:colOff>
      <xdr:row>96</xdr:row>
      <xdr:rowOff>149161</xdr:rowOff>
    </xdr:to>
    <xdr:sp macro="" textlink="">
      <xdr:nvSpPr>
        <xdr:cNvPr id="460" name="フローチャート: 判断 459"/>
        <xdr:cNvSpPr/>
      </xdr:nvSpPr>
      <xdr:spPr>
        <a:xfrm>
          <a:off x="10426700" y="1650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120562</xdr:rowOff>
    </xdr:from>
    <xdr:to>
      <xdr:col>50</xdr:col>
      <xdr:colOff>114300</xdr:colOff>
      <xdr:row>97</xdr:row>
      <xdr:rowOff>34361</xdr:rowOff>
    </xdr:to>
    <xdr:cxnSp macro="">
      <xdr:nvCxnSpPr>
        <xdr:cNvPr id="461" name="直線コネクタ 460"/>
        <xdr:cNvCxnSpPr/>
      </xdr:nvCxnSpPr>
      <xdr:spPr>
        <a:xfrm flipV="1">
          <a:off x="8750300" y="16408312"/>
          <a:ext cx="889000" cy="25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24343</xdr:rowOff>
    </xdr:from>
    <xdr:to>
      <xdr:col>50</xdr:col>
      <xdr:colOff>165100</xdr:colOff>
      <xdr:row>96</xdr:row>
      <xdr:rowOff>125943</xdr:rowOff>
    </xdr:to>
    <xdr:sp macro="" textlink="">
      <xdr:nvSpPr>
        <xdr:cNvPr id="462" name="フローチャート: 判断 461"/>
        <xdr:cNvSpPr/>
      </xdr:nvSpPr>
      <xdr:spPr>
        <a:xfrm>
          <a:off x="9588500" y="164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117070</xdr:rowOff>
    </xdr:from>
    <xdr:ext cx="599010" cy="259045"/>
    <xdr:sp macro="" textlink="">
      <xdr:nvSpPr>
        <xdr:cNvPr id="463" name="テキスト ボックス 462"/>
        <xdr:cNvSpPr txBox="1"/>
      </xdr:nvSpPr>
      <xdr:spPr>
        <a:xfrm>
          <a:off x="9339795" y="16576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34361</xdr:rowOff>
    </xdr:from>
    <xdr:to>
      <xdr:col>45</xdr:col>
      <xdr:colOff>177800</xdr:colOff>
      <xdr:row>97</xdr:row>
      <xdr:rowOff>105398</xdr:rowOff>
    </xdr:to>
    <xdr:cxnSp macro="">
      <xdr:nvCxnSpPr>
        <xdr:cNvPr id="464" name="直線コネクタ 463"/>
        <xdr:cNvCxnSpPr/>
      </xdr:nvCxnSpPr>
      <xdr:spPr>
        <a:xfrm flipV="1">
          <a:off x="7861300" y="16665011"/>
          <a:ext cx="889000" cy="7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106311</xdr:rowOff>
    </xdr:from>
    <xdr:to>
      <xdr:col>46</xdr:col>
      <xdr:colOff>38100</xdr:colOff>
      <xdr:row>96</xdr:row>
      <xdr:rowOff>36461</xdr:rowOff>
    </xdr:to>
    <xdr:sp macro="" textlink="">
      <xdr:nvSpPr>
        <xdr:cNvPr id="465" name="フローチャート: 判断 464"/>
        <xdr:cNvSpPr/>
      </xdr:nvSpPr>
      <xdr:spPr>
        <a:xfrm>
          <a:off x="8699500" y="1639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52988</xdr:rowOff>
    </xdr:from>
    <xdr:ext cx="599010" cy="259045"/>
    <xdr:sp macro="" textlink="">
      <xdr:nvSpPr>
        <xdr:cNvPr id="466" name="テキスト ボックス 465"/>
        <xdr:cNvSpPr txBox="1"/>
      </xdr:nvSpPr>
      <xdr:spPr>
        <a:xfrm>
          <a:off x="8450795" y="1616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79084</xdr:rowOff>
    </xdr:from>
    <xdr:to>
      <xdr:col>41</xdr:col>
      <xdr:colOff>50800</xdr:colOff>
      <xdr:row>97</xdr:row>
      <xdr:rowOff>105398</xdr:rowOff>
    </xdr:to>
    <xdr:cxnSp macro="">
      <xdr:nvCxnSpPr>
        <xdr:cNvPr id="467" name="直線コネクタ 466"/>
        <xdr:cNvCxnSpPr/>
      </xdr:nvCxnSpPr>
      <xdr:spPr>
        <a:xfrm>
          <a:off x="6972300" y="16709734"/>
          <a:ext cx="889000" cy="2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9705</xdr:rowOff>
    </xdr:from>
    <xdr:to>
      <xdr:col>41</xdr:col>
      <xdr:colOff>101600</xdr:colOff>
      <xdr:row>96</xdr:row>
      <xdr:rowOff>111305</xdr:rowOff>
    </xdr:to>
    <xdr:sp macro="" textlink="">
      <xdr:nvSpPr>
        <xdr:cNvPr id="468" name="フローチャート: 判断 467"/>
        <xdr:cNvSpPr/>
      </xdr:nvSpPr>
      <xdr:spPr>
        <a:xfrm>
          <a:off x="7810500" y="1646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127832</xdr:rowOff>
    </xdr:from>
    <xdr:ext cx="599010" cy="259045"/>
    <xdr:sp macro="" textlink="">
      <xdr:nvSpPr>
        <xdr:cNvPr id="469" name="テキスト ボックス 468"/>
        <xdr:cNvSpPr txBox="1"/>
      </xdr:nvSpPr>
      <xdr:spPr>
        <a:xfrm>
          <a:off x="7561795" y="1624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145836</xdr:rowOff>
    </xdr:from>
    <xdr:to>
      <xdr:col>36</xdr:col>
      <xdr:colOff>165100</xdr:colOff>
      <xdr:row>96</xdr:row>
      <xdr:rowOff>75986</xdr:rowOff>
    </xdr:to>
    <xdr:sp macro="" textlink="">
      <xdr:nvSpPr>
        <xdr:cNvPr id="470" name="フローチャート: 判断 469"/>
        <xdr:cNvSpPr/>
      </xdr:nvSpPr>
      <xdr:spPr>
        <a:xfrm>
          <a:off x="6921500" y="1643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92513</xdr:rowOff>
    </xdr:from>
    <xdr:ext cx="599010" cy="259045"/>
    <xdr:sp macro="" textlink="">
      <xdr:nvSpPr>
        <xdr:cNvPr id="471" name="テキスト ボックス 470"/>
        <xdr:cNvSpPr txBox="1"/>
      </xdr:nvSpPr>
      <xdr:spPr>
        <a:xfrm>
          <a:off x="6672795" y="1620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106868</xdr:rowOff>
    </xdr:from>
    <xdr:to>
      <xdr:col>55</xdr:col>
      <xdr:colOff>50800</xdr:colOff>
      <xdr:row>96</xdr:row>
      <xdr:rowOff>37018</xdr:rowOff>
    </xdr:to>
    <xdr:sp macro="" textlink="">
      <xdr:nvSpPr>
        <xdr:cNvPr id="477" name="楕円 476"/>
        <xdr:cNvSpPr/>
      </xdr:nvSpPr>
      <xdr:spPr>
        <a:xfrm>
          <a:off x="10426700" y="1639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129745</xdr:rowOff>
    </xdr:from>
    <xdr:ext cx="599010" cy="259045"/>
    <xdr:sp macro="" textlink="">
      <xdr:nvSpPr>
        <xdr:cNvPr id="478" name="土木費該当値テキスト"/>
        <xdr:cNvSpPr txBox="1"/>
      </xdr:nvSpPr>
      <xdr:spPr>
        <a:xfrm>
          <a:off x="10528300" y="16246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69762</xdr:rowOff>
    </xdr:from>
    <xdr:to>
      <xdr:col>50</xdr:col>
      <xdr:colOff>165100</xdr:colOff>
      <xdr:row>95</xdr:row>
      <xdr:rowOff>171362</xdr:rowOff>
    </xdr:to>
    <xdr:sp macro="" textlink="">
      <xdr:nvSpPr>
        <xdr:cNvPr id="479" name="楕円 478"/>
        <xdr:cNvSpPr/>
      </xdr:nvSpPr>
      <xdr:spPr>
        <a:xfrm>
          <a:off x="9588500" y="1635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16439</xdr:rowOff>
    </xdr:from>
    <xdr:ext cx="599010" cy="259045"/>
    <xdr:sp macro="" textlink="">
      <xdr:nvSpPr>
        <xdr:cNvPr id="480" name="テキスト ボックス 479"/>
        <xdr:cNvSpPr txBox="1"/>
      </xdr:nvSpPr>
      <xdr:spPr>
        <a:xfrm>
          <a:off x="9339795" y="16132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155011</xdr:rowOff>
    </xdr:from>
    <xdr:to>
      <xdr:col>46</xdr:col>
      <xdr:colOff>38100</xdr:colOff>
      <xdr:row>97</xdr:row>
      <xdr:rowOff>85161</xdr:rowOff>
    </xdr:to>
    <xdr:sp macro="" textlink="">
      <xdr:nvSpPr>
        <xdr:cNvPr id="481" name="楕円 480"/>
        <xdr:cNvSpPr/>
      </xdr:nvSpPr>
      <xdr:spPr>
        <a:xfrm>
          <a:off x="8699500" y="1661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76288</xdr:rowOff>
    </xdr:from>
    <xdr:ext cx="534377" cy="259045"/>
    <xdr:sp macro="" textlink="">
      <xdr:nvSpPr>
        <xdr:cNvPr id="482" name="テキスト ボックス 481"/>
        <xdr:cNvSpPr txBox="1"/>
      </xdr:nvSpPr>
      <xdr:spPr>
        <a:xfrm>
          <a:off x="8483111" y="1670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54598</xdr:rowOff>
    </xdr:from>
    <xdr:to>
      <xdr:col>41</xdr:col>
      <xdr:colOff>101600</xdr:colOff>
      <xdr:row>97</xdr:row>
      <xdr:rowOff>156198</xdr:rowOff>
    </xdr:to>
    <xdr:sp macro="" textlink="">
      <xdr:nvSpPr>
        <xdr:cNvPr id="483" name="楕円 482"/>
        <xdr:cNvSpPr/>
      </xdr:nvSpPr>
      <xdr:spPr>
        <a:xfrm>
          <a:off x="7810500" y="1668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147325</xdr:rowOff>
    </xdr:from>
    <xdr:ext cx="534377" cy="259045"/>
    <xdr:sp macro="" textlink="">
      <xdr:nvSpPr>
        <xdr:cNvPr id="484" name="テキスト ボックス 483"/>
        <xdr:cNvSpPr txBox="1"/>
      </xdr:nvSpPr>
      <xdr:spPr>
        <a:xfrm>
          <a:off x="7594111" y="1677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28284</xdr:rowOff>
    </xdr:from>
    <xdr:to>
      <xdr:col>36</xdr:col>
      <xdr:colOff>165100</xdr:colOff>
      <xdr:row>97</xdr:row>
      <xdr:rowOff>129884</xdr:rowOff>
    </xdr:to>
    <xdr:sp macro="" textlink="">
      <xdr:nvSpPr>
        <xdr:cNvPr id="485" name="楕円 484"/>
        <xdr:cNvSpPr/>
      </xdr:nvSpPr>
      <xdr:spPr>
        <a:xfrm>
          <a:off x="6921500" y="1665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121011</xdr:rowOff>
    </xdr:from>
    <xdr:ext cx="534377" cy="259045"/>
    <xdr:sp macro="" textlink="">
      <xdr:nvSpPr>
        <xdr:cNvPr id="486" name="テキスト ボックス 485"/>
        <xdr:cNvSpPr txBox="1"/>
      </xdr:nvSpPr>
      <xdr:spPr>
        <a:xfrm>
          <a:off x="6705111" y="1675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0" name="テキスト ボックス 49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2" name="テキスト ボックス 50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4" name="テキスト ボックス 50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68445</xdr:rowOff>
    </xdr:from>
    <xdr:to>
      <xdr:col>85</xdr:col>
      <xdr:colOff>126364</xdr:colOff>
      <xdr:row>38</xdr:row>
      <xdr:rowOff>102955</xdr:rowOff>
    </xdr:to>
    <xdr:cxnSp macro="">
      <xdr:nvCxnSpPr>
        <xdr:cNvPr id="508" name="直線コネクタ 507"/>
        <xdr:cNvCxnSpPr/>
      </xdr:nvCxnSpPr>
      <xdr:spPr>
        <a:xfrm flipV="1">
          <a:off x="16317595" y="5211945"/>
          <a:ext cx="1269" cy="1406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106782</xdr:rowOff>
    </xdr:from>
    <xdr:ext cx="469744" cy="259045"/>
    <xdr:sp macro="" textlink="">
      <xdr:nvSpPr>
        <xdr:cNvPr id="509" name="消防費最小値テキスト"/>
        <xdr:cNvSpPr txBox="1"/>
      </xdr:nvSpPr>
      <xdr:spPr>
        <a:xfrm>
          <a:off x="16370300" y="662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102955</xdr:rowOff>
    </xdr:from>
    <xdr:to>
      <xdr:col>86</xdr:col>
      <xdr:colOff>25400</xdr:colOff>
      <xdr:row>38</xdr:row>
      <xdr:rowOff>102955</xdr:rowOff>
    </xdr:to>
    <xdr:cxnSp macro="">
      <xdr:nvCxnSpPr>
        <xdr:cNvPr id="510" name="直線コネクタ 509"/>
        <xdr:cNvCxnSpPr/>
      </xdr:nvCxnSpPr>
      <xdr:spPr>
        <a:xfrm>
          <a:off x="16230600" y="6618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15122</xdr:rowOff>
    </xdr:from>
    <xdr:ext cx="599010" cy="259045"/>
    <xdr:sp macro="" textlink="">
      <xdr:nvSpPr>
        <xdr:cNvPr id="511" name="消防費最大値テキスト"/>
        <xdr:cNvSpPr txBox="1"/>
      </xdr:nvSpPr>
      <xdr:spPr>
        <a:xfrm>
          <a:off x="16370300" y="4987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315,585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68445</xdr:rowOff>
    </xdr:from>
    <xdr:to>
      <xdr:col>86</xdr:col>
      <xdr:colOff>25400</xdr:colOff>
      <xdr:row>30</xdr:row>
      <xdr:rowOff>68445</xdr:rowOff>
    </xdr:to>
    <xdr:cxnSp macro="">
      <xdr:nvCxnSpPr>
        <xdr:cNvPr id="512" name="直線コネクタ 511"/>
        <xdr:cNvCxnSpPr/>
      </xdr:nvCxnSpPr>
      <xdr:spPr>
        <a:xfrm>
          <a:off x="16230600" y="5211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112286</xdr:rowOff>
    </xdr:from>
    <xdr:to>
      <xdr:col>85</xdr:col>
      <xdr:colOff>127000</xdr:colOff>
      <xdr:row>37</xdr:row>
      <xdr:rowOff>106215</xdr:rowOff>
    </xdr:to>
    <xdr:cxnSp macro="">
      <xdr:nvCxnSpPr>
        <xdr:cNvPr id="513" name="直線コネクタ 512"/>
        <xdr:cNvCxnSpPr/>
      </xdr:nvCxnSpPr>
      <xdr:spPr>
        <a:xfrm flipV="1">
          <a:off x="15481300" y="6284486"/>
          <a:ext cx="838200" cy="16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92647</xdr:rowOff>
    </xdr:from>
    <xdr:ext cx="534377" cy="259045"/>
    <xdr:sp macro="" textlink="">
      <xdr:nvSpPr>
        <xdr:cNvPr id="514" name="消防費平均値テキスト"/>
        <xdr:cNvSpPr txBox="1"/>
      </xdr:nvSpPr>
      <xdr:spPr>
        <a:xfrm>
          <a:off x="16370300" y="62648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114220</xdr:rowOff>
    </xdr:from>
    <xdr:to>
      <xdr:col>85</xdr:col>
      <xdr:colOff>177800</xdr:colOff>
      <xdr:row>37</xdr:row>
      <xdr:rowOff>44370</xdr:rowOff>
    </xdr:to>
    <xdr:sp macro="" textlink="">
      <xdr:nvSpPr>
        <xdr:cNvPr id="515" name="フローチャート: 判断 514"/>
        <xdr:cNvSpPr/>
      </xdr:nvSpPr>
      <xdr:spPr>
        <a:xfrm>
          <a:off x="16268700" y="628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106215</xdr:rowOff>
    </xdr:from>
    <xdr:to>
      <xdr:col>81</xdr:col>
      <xdr:colOff>50800</xdr:colOff>
      <xdr:row>37</xdr:row>
      <xdr:rowOff>144258</xdr:rowOff>
    </xdr:to>
    <xdr:cxnSp macro="">
      <xdr:nvCxnSpPr>
        <xdr:cNvPr id="516" name="直線コネクタ 515"/>
        <xdr:cNvCxnSpPr/>
      </xdr:nvCxnSpPr>
      <xdr:spPr>
        <a:xfrm flipV="1">
          <a:off x="14592300" y="6449865"/>
          <a:ext cx="889000" cy="3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10056</xdr:rowOff>
    </xdr:from>
    <xdr:to>
      <xdr:col>81</xdr:col>
      <xdr:colOff>101600</xdr:colOff>
      <xdr:row>37</xdr:row>
      <xdr:rowOff>111656</xdr:rowOff>
    </xdr:to>
    <xdr:sp macro="" textlink="">
      <xdr:nvSpPr>
        <xdr:cNvPr id="517" name="フローチャート: 判断 516"/>
        <xdr:cNvSpPr/>
      </xdr:nvSpPr>
      <xdr:spPr>
        <a:xfrm>
          <a:off x="15430500" y="6353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128183</xdr:rowOff>
    </xdr:from>
    <xdr:ext cx="534377" cy="259045"/>
    <xdr:sp macro="" textlink="">
      <xdr:nvSpPr>
        <xdr:cNvPr id="518" name="テキスト ボックス 517"/>
        <xdr:cNvSpPr txBox="1"/>
      </xdr:nvSpPr>
      <xdr:spPr>
        <a:xfrm>
          <a:off x="15214111" y="612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139878</xdr:rowOff>
    </xdr:from>
    <xdr:to>
      <xdr:col>76</xdr:col>
      <xdr:colOff>114300</xdr:colOff>
      <xdr:row>37</xdr:row>
      <xdr:rowOff>144258</xdr:rowOff>
    </xdr:to>
    <xdr:cxnSp macro="">
      <xdr:nvCxnSpPr>
        <xdr:cNvPr id="519" name="直線コネクタ 518"/>
        <xdr:cNvCxnSpPr/>
      </xdr:nvCxnSpPr>
      <xdr:spPr>
        <a:xfrm>
          <a:off x="13703300" y="6483528"/>
          <a:ext cx="889000" cy="4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61025</xdr:rowOff>
    </xdr:from>
    <xdr:to>
      <xdr:col>76</xdr:col>
      <xdr:colOff>165100</xdr:colOff>
      <xdr:row>37</xdr:row>
      <xdr:rowOff>162624</xdr:rowOff>
    </xdr:to>
    <xdr:sp macro="" textlink="">
      <xdr:nvSpPr>
        <xdr:cNvPr id="520" name="フローチャート: 判断 519"/>
        <xdr:cNvSpPr/>
      </xdr:nvSpPr>
      <xdr:spPr>
        <a:xfrm>
          <a:off x="14541500" y="640467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7702</xdr:rowOff>
    </xdr:from>
    <xdr:ext cx="534377" cy="259045"/>
    <xdr:sp macro="" textlink="">
      <xdr:nvSpPr>
        <xdr:cNvPr id="521" name="テキスト ボックス 520"/>
        <xdr:cNvSpPr txBox="1"/>
      </xdr:nvSpPr>
      <xdr:spPr>
        <a:xfrm>
          <a:off x="14325111" y="617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137163</xdr:rowOff>
    </xdr:from>
    <xdr:to>
      <xdr:col>71</xdr:col>
      <xdr:colOff>177800</xdr:colOff>
      <xdr:row>37</xdr:row>
      <xdr:rowOff>139878</xdr:rowOff>
    </xdr:to>
    <xdr:cxnSp macro="">
      <xdr:nvCxnSpPr>
        <xdr:cNvPr id="522" name="直線コネクタ 521"/>
        <xdr:cNvCxnSpPr/>
      </xdr:nvCxnSpPr>
      <xdr:spPr>
        <a:xfrm>
          <a:off x="12814300" y="6480813"/>
          <a:ext cx="889000" cy="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37397</xdr:rowOff>
    </xdr:from>
    <xdr:to>
      <xdr:col>72</xdr:col>
      <xdr:colOff>38100</xdr:colOff>
      <xdr:row>37</xdr:row>
      <xdr:rowOff>138997</xdr:rowOff>
    </xdr:to>
    <xdr:sp macro="" textlink="">
      <xdr:nvSpPr>
        <xdr:cNvPr id="523" name="フローチャート: 判断 522"/>
        <xdr:cNvSpPr/>
      </xdr:nvSpPr>
      <xdr:spPr>
        <a:xfrm>
          <a:off x="13652500" y="638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155524</xdr:rowOff>
    </xdr:from>
    <xdr:ext cx="534377" cy="259045"/>
    <xdr:sp macro="" textlink="">
      <xdr:nvSpPr>
        <xdr:cNvPr id="524" name="テキスト ボックス 523"/>
        <xdr:cNvSpPr txBox="1"/>
      </xdr:nvSpPr>
      <xdr:spPr>
        <a:xfrm>
          <a:off x="13436111" y="615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147659</xdr:rowOff>
    </xdr:from>
    <xdr:to>
      <xdr:col>67</xdr:col>
      <xdr:colOff>101600</xdr:colOff>
      <xdr:row>37</xdr:row>
      <xdr:rowOff>77809</xdr:rowOff>
    </xdr:to>
    <xdr:sp macro="" textlink="">
      <xdr:nvSpPr>
        <xdr:cNvPr id="525" name="フローチャート: 判断 524"/>
        <xdr:cNvSpPr/>
      </xdr:nvSpPr>
      <xdr:spPr>
        <a:xfrm>
          <a:off x="12763500" y="631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94336</xdr:rowOff>
    </xdr:from>
    <xdr:ext cx="534377" cy="259045"/>
    <xdr:sp macro="" textlink="">
      <xdr:nvSpPr>
        <xdr:cNvPr id="526" name="テキスト ボックス 525"/>
        <xdr:cNvSpPr txBox="1"/>
      </xdr:nvSpPr>
      <xdr:spPr>
        <a:xfrm>
          <a:off x="12547111" y="609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61486</xdr:rowOff>
    </xdr:from>
    <xdr:to>
      <xdr:col>85</xdr:col>
      <xdr:colOff>177800</xdr:colOff>
      <xdr:row>36</xdr:row>
      <xdr:rowOff>163086</xdr:rowOff>
    </xdr:to>
    <xdr:sp macro="" textlink="">
      <xdr:nvSpPr>
        <xdr:cNvPr id="532" name="楕円 531"/>
        <xdr:cNvSpPr/>
      </xdr:nvSpPr>
      <xdr:spPr>
        <a:xfrm>
          <a:off x="16268700" y="623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84363</xdr:rowOff>
    </xdr:from>
    <xdr:ext cx="534377" cy="259045"/>
    <xdr:sp macro="" textlink="">
      <xdr:nvSpPr>
        <xdr:cNvPr id="533" name="消防費該当値テキスト"/>
        <xdr:cNvSpPr txBox="1"/>
      </xdr:nvSpPr>
      <xdr:spPr>
        <a:xfrm>
          <a:off x="16370300" y="608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55415</xdr:rowOff>
    </xdr:from>
    <xdr:to>
      <xdr:col>81</xdr:col>
      <xdr:colOff>101600</xdr:colOff>
      <xdr:row>37</xdr:row>
      <xdr:rowOff>157015</xdr:rowOff>
    </xdr:to>
    <xdr:sp macro="" textlink="">
      <xdr:nvSpPr>
        <xdr:cNvPr id="534" name="楕円 533"/>
        <xdr:cNvSpPr/>
      </xdr:nvSpPr>
      <xdr:spPr>
        <a:xfrm>
          <a:off x="15430500" y="63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148141</xdr:rowOff>
    </xdr:from>
    <xdr:ext cx="534377" cy="259045"/>
    <xdr:sp macro="" textlink="">
      <xdr:nvSpPr>
        <xdr:cNvPr id="535" name="テキスト ボックス 534"/>
        <xdr:cNvSpPr txBox="1"/>
      </xdr:nvSpPr>
      <xdr:spPr>
        <a:xfrm>
          <a:off x="15214111" y="649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93458</xdr:rowOff>
    </xdr:from>
    <xdr:to>
      <xdr:col>76</xdr:col>
      <xdr:colOff>165100</xdr:colOff>
      <xdr:row>38</xdr:row>
      <xdr:rowOff>23608</xdr:rowOff>
    </xdr:to>
    <xdr:sp macro="" textlink="">
      <xdr:nvSpPr>
        <xdr:cNvPr id="536" name="楕円 535"/>
        <xdr:cNvSpPr/>
      </xdr:nvSpPr>
      <xdr:spPr>
        <a:xfrm>
          <a:off x="14541500" y="643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14736</xdr:rowOff>
    </xdr:from>
    <xdr:ext cx="534377" cy="259045"/>
    <xdr:sp macro="" textlink="">
      <xdr:nvSpPr>
        <xdr:cNvPr id="537" name="テキスト ボックス 536"/>
        <xdr:cNvSpPr txBox="1"/>
      </xdr:nvSpPr>
      <xdr:spPr>
        <a:xfrm>
          <a:off x="14325111" y="652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89078</xdr:rowOff>
    </xdr:from>
    <xdr:to>
      <xdr:col>72</xdr:col>
      <xdr:colOff>38100</xdr:colOff>
      <xdr:row>38</xdr:row>
      <xdr:rowOff>19228</xdr:rowOff>
    </xdr:to>
    <xdr:sp macro="" textlink="">
      <xdr:nvSpPr>
        <xdr:cNvPr id="538" name="楕円 537"/>
        <xdr:cNvSpPr/>
      </xdr:nvSpPr>
      <xdr:spPr>
        <a:xfrm>
          <a:off x="13652500" y="643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10355</xdr:rowOff>
    </xdr:from>
    <xdr:ext cx="534377" cy="259045"/>
    <xdr:sp macro="" textlink="">
      <xdr:nvSpPr>
        <xdr:cNvPr id="539" name="テキスト ボックス 538"/>
        <xdr:cNvSpPr txBox="1"/>
      </xdr:nvSpPr>
      <xdr:spPr>
        <a:xfrm>
          <a:off x="13436111" y="652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86363</xdr:rowOff>
    </xdr:from>
    <xdr:to>
      <xdr:col>67</xdr:col>
      <xdr:colOff>101600</xdr:colOff>
      <xdr:row>38</xdr:row>
      <xdr:rowOff>16512</xdr:rowOff>
    </xdr:to>
    <xdr:sp macro="" textlink="">
      <xdr:nvSpPr>
        <xdr:cNvPr id="540" name="楕円 539"/>
        <xdr:cNvSpPr/>
      </xdr:nvSpPr>
      <xdr:spPr>
        <a:xfrm>
          <a:off x="12763500" y="64300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7639</xdr:rowOff>
    </xdr:from>
    <xdr:ext cx="534377" cy="259045"/>
    <xdr:sp macro="" textlink="">
      <xdr:nvSpPr>
        <xdr:cNvPr id="541" name="テキスト ボックス 540"/>
        <xdr:cNvSpPr txBox="1"/>
      </xdr:nvSpPr>
      <xdr:spPr>
        <a:xfrm>
          <a:off x="12547111" y="652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122753</xdr:rowOff>
    </xdr:from>
    <xdr:to>
      <xdr:col>85</xdr:col>
      <xdr:colOff>126364</xdr:colOff>
      <xdr:row>58</xdr:row>
      <xdr:rowOff>12815</xdr:rowOff>
    </xdr:to>
    <xdr:cxnSp macro="">
      <xdr:nvCxnSpPr>
        <xdr:cNvPr id="565" name="直線コネクタ 564"/>
        <xdr:cNvCxnSpPr/>
      </xdr:nvCxnSpPr>
      <xdr:spPr>
        <a:xfrm flipV="1">
          <a:off x="16317595" y="8523803"/>
          <a:ext cx="1269" cy="1433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16642</xdr:rowOff>
    </xdr:from>
    <xdr:ext cx="534377" cy="259045"/>
    <xdr:sp macro="" textlink="">
      <xdr:nvSpPr>
        <xdr:cNvPr id="566" name="教育費最小値テキスト"/>
        <xdr:cNvSpPr txBox="1"/>
      </xdr:nvSpPr>
      <xdr:spPr>
        <a:xfrm>
          <a:off x="16370300" y="996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12815</xdr:rowOff>
    </xdr:from>
    <xdr:to>
      <xdr:col>86</xdr:col>
      <xdr:colOff>25400</xdr:colOff>
      <xdr:row>58</xdr:row>
      <xdr:rowOff>12815</xdr:rowOff>
    </xdr:to>
    <xdr:cxnSp macro="">
      <xdr:nvCxnSpPr>
        <xdr:cNvPr id="567" name="直線コネクタ 566"/>
        <xdr:cNvCxnSpPr/>
      </xdr:nvCxnSpPr>
      <xdr:spPr>
        <a:xfrm>
          <a:off x="16230600" y="995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69430</xdr:rowOff>
    </xdr:from>
    <xdr:ext cx="599010" cy="259045"/>
    <xdr:sp macro="" textlink="">
      <xdr:nvSpPr>
        <xdr:cNvPr id="568" name="教育費最大値テキスト"/>
        <xdr:cNvSpPr txBox="1"/>
      </xdr:nvSpPr>
      <xdr:spPr>
        <a:xfrm>
          <a:off x="16370300" y="829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429,448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122753</xdr:rowOff>
    </xdr:from>
    <xdr:to>
      <xdr:col>86</xdr:col>
      <xdr:colOff>25400</xdr:colOff>
      <xdr:row>49</xdr:row>
      <xdr:rowOff>122753</xdr:rowOff>
    </xdr:to>
    <xdr:cxnSp macro="">
      <xdr:nvCxnSpPr>
        <xdr:cNvPr id="569" name="直線コネクタ 568"/>
        <xdr:cNvCxnSpPr/>
      </xdr:nvCxnSpPr>
      <xdr:spPr>
        <a:xfrm>
          <a:off x="16230600" y="8523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124426</xdr:rowOff>
    </xdr:from>
    <xdr:to>
      <xdr:col>85</xdr:col>
      <xdr:colOff>127000</xdr:colOff>
      <xdr:row>56</xdr:row>
      <xdr:rowOff>124022</xdr:rowOff>
    </xdr:to>
    <xdr:cxnSp macro="">
      <xdr:nvCxnSpPr>
        <xdr:cNvPr id="570" name="直線コネクタ 569"/>
        <xdr:cNvCxnSpPr/>
      </xdr:nvCxnSpPr>
      <xdr:spPr>
        <a:xfrm>
          <a:off x="15481300" y="9554176"/>
          <a:ext cx="838200" cy="17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65117</xdr:rowOff>
    </xdr:from>
    <xdr:ext cx="599010" cy="259045"/>
    <xdr:sp macro="" textlink="">
      <xdr:nvSpPr>
        <xdr:cNvPr id="571" name="教育費平均値テキスト"/>
        <xdr:cNvSpPr txBox="1"/>
      </xdr:nvSpPr>
      <xdr:spPr>
        <a:xfrm>
          <a:off x="16370300" y="9666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86690</xdr:rowOff>
    </xdr:from>
    <xdr:to>
      <xdr:col>85</xdr:col>
      <xdr:colOff>177800</xdr:colOff>
      <xdr:row>57</xdr:row>
      <xdr:rowOff>16840</xdr:rowOff>
    </xdr:to>
    <xdr:sp macro="" textlink="">
      <xdr:nvSpPr>
        <xdr:cNvPr id="572" name="フローチャート: 判断 571"/>
        <xdr:cNvSpPr/>
      </xdr:nvSpPr>
      <xdr:spPr>
        <a:xfrm>
          <a:off x="162687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124426</xdr:rowOff>
    </xdr:from>
    <xdr:to>
      <xdr:col>81</xdr:col>
      <xdr:colOff>50800</xdr:colOff>
      <xdr:row>56</xdr:row>
      <xdr:rowOff>114581</xdr:rowOff>
    </xdr:to>
    <xdr:cxnSp macro="">
      <xdr:nvCxnSpPr>
        <xdr:cNvPr id="573" name="直線コネクタ 572"/>
        <xdr:cNvCxnSpPr/>
      </xdr:nvCxnSpPr>
      <xdr:spPr>
        <a:xfrm flipV="1">
          <a:off x="14592300" y="9554176"/>
          <a:ext cx="889000" cy="16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89083</xdr:rowOff>
    </xdr:from>
    <xdr:to>
      <xdr:col>81</xdr:col>
      <xdr:colOff>101600</xdr:colOff>
      <xdr:row>57</xdr:row>
      <xdr:rowOff>19233</xdr:rowOff>
    </xdr:to>
    <xdr:sp macro="" textlink="">
      <xdr:nvSpPr>
        <xdr:cNvPr id="574" name="フローチャート: 判断 573"/>
        <xdr:cNvSpPr/>
      </xdr:nvSpPr>
      <xdr:spPr>
        <a:xfrm>
          <a:off x="15430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10360</xdr:rowOff>
    </xdr:from>
    <xdr:ext cx="599010" cy="259045"/>
    <xdr:sp macro="" textlink="">
      <xdr:nvSpPr>
        <xdr:cNvPr id="575" name="テキスト ボックス 574"/>
        <xdr:cNvSpPr txBox="1"/>
      </xdr:nvSpPr>
      <xdr:spPr>
        <a:xfrm>
          <a:off x="15181795" y="9783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114581</xdr:rowOff>
    </xdr:from>
    <xdr:to>
      <xdr:col>76</xdr:col>
      <xdr:colOff>114300</xdr:colOff>
      <xdr:row>57</xdr:row>
      <xdr:rowOff>142070</xdr:rowOff>
    </xdr:to>
    <xdr:cxnSp macro="">
      <xdr:nvCxnSpPr>
        <xdr:cNvPr id="576" name="直線コネクタ 575"/>
        <xdr:cNvCxnSpPr/>
      </xdr:nvCxnSpPr>
      <xdr:spPr>
        <a:xfrm flipV="1">
          <a:off x="13703300" y="9715781"/>
          <a:ext cx="889000" cy="19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40833</xdr:rowOff>
    </xdr:from>
    <xdr:to>
      <xdr:col>76</xdr:col>
      <xdr:colOff>165100</xdr:colOff>
      <xdr:row>56</xdr:row>
      <xdr:rowOff>142433</xdr:rowOff>
    </xdr:to>
    <xdr:sp macro="" textlink="">
      <xdr:nvSpPr>
        <xdr:cNvPr id="577" name="フローチャート: 判断 576"/>
        <xdr:cNvSpPr/>
      </xdr:nvSpPr>
      <xdr:spPr>
        <a:xfrm>
          <a:off x="14541500" y="96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158960</xdr:rowOff>
    </xdr:from>
    <xdr:ext cx="599010" cy="259045"/>
    <xdr:sp macro="" textlink="">
      <xdr:nvSpPr>
        <xdr:cNvPr id="578" name="テキスト ボックス 577"/>
        <xdr:cNvSpPr txBox="1"/>
      </xdr:nvSpPr>
      <xdr:spPr>
        <a:xfrm>
          <a:off x="14292795" y="941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142070</xdr:rowOff>
    </xdr:from>
    <xdr:to>
      <xdr:col>71</xdr:col>
      <xdr:colOff>177800</xdr:colOff>
      <xdr:row>57</xdr:row>
      <xdr:rowOff>167784</xdr:rowOff>
    </xdr:to>
    <xdr:cxnSp macro="">
      <xdr:nvCxnSpPr>
        <xdr:cNvPr id="579" name="直線コネクタ 578"/>
        <xdr:cNvCxnSpPr/>
      </xdr:nvCxnSpPr>
      <xdr:spPr>
        <a:xfrm flipV="1">
          <a:off x="12814300" y="9914720"/>
          <a:ext cx="889000" cy="2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101043</xdr:rowOff>
    </xdr:from>
    <xdr:to>
      <xdr:col>72</xdr:col>
      <xdr:colOff>38100</xdr:colOff>
      <xdr:row>57</xdr:row>
      <xdr:rowOff>31193</xdr:rowOff>
    </xdr:to>
    <xdr:sp macro="" textlink="">
      <xdr:nvSpPr>
        <xdr:cNvPr id="580" name="フローチャート: 判断 579"/>
        <xdr:cNvSpPr/>
      </xdr:nvSpPr>
      <xdr:spPr>
        <a:xfrm>
          <a:off x="13652500" y="970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47720</xdr:rowOff>
    </xdr:from>
    <xdr:ext cx="599010" cy="259045"/>
    <xdr:sp macro="" textlink="">
      <xdr:nvSpPr>
        <xdr:cNvPr id="581" name="テキスト ボックス 580"/>
        <xdr:cNvSpPr txBox="1"/>
      </xdr:nvSpPr>
      <xdr:spPr>
        <a:xfrm>
          <a:off x="13403795" y="9477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140621</xdr:rowOff>
    </xdr:from>
    <xdr:to>
      <xdr:col>67</xdr:col>
      <xdr:colOff>101600</xdr:colOff>
      <xdr:row>57</xdr:row>
      <xdr:rowOff>70771</xdr:rowOff>
    </xdr:to>
    <xdr:sp macro="" textlink="">
      <xdr:nvSpPr>
        <xdr:cNvPr id="582" name="フローチャート: 判断 581"/>
        <xdr:cNvSpPr/>
      </xdr:nvSpPr>
      <xdr:spPr>
        <a:xfrm>
          <a:off x="12763500" y="974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87298</xdr:rowOff>
    </xdr:from>
    <xdr:ext cx="534377" cy="259045"/>
    <xdr:sp macro="" textlink="">
      <xdr:nvSpPr>
        <xdr:cNvPr id="583" name="テキスト ボックス 582"/>
        <xdr:cNvSpPr txBox="1"/>
      </xdr:nvSpPr>
      <xdr:spPr>
        <a:xfrm>
          <a:off x="12547111" y="951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73222</xdr:rowOff>
    </xdr:from>
    <xdr:to>
      <xdr:col>85</xdr:col>
      <xdr:colOff>177800</xdr:colOff>
      <xdr:row>57</xdr:row>
      <xdr:rowOff>3372</xdr:rowOff>
    </xdr:to>
    <xdr:sp macro="" textlink="">
      <xdr:nvSpPr>
        <xdr:cNvPr id="589" name="楕円 588"/>
        <xdr:cNvSpPr/>
      </xdr:nvSpPr>
      <xdr:spPr>
        <a:xfrm>
          <a:off x="16268700" y="967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96099</xdr:rowOff>
    </xdr:from>
    <xdr:ext cx="599010" cy="259045"/>
    <xdr:sp macro="" textlink="">
      <xdr:nvSpPr>
        <xdr:cNvPr id="590" name="教育費該当値テキスト"/>
        <xdr:cNvSpPr txBox="1"/>
      </xdr:nvSpPr>
      <xdr:spPr>
        <a:xfrm>
          <a:off x="16370300" y="9525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73626</xdr:rowOff>
    </xdr:from>
    <xdr:to>
      <xdr:col>81</xdr:col>
      <xdr:colOff>101600</xdr:colOff>
      <xdr:row>56</xdr:row>
      <xdr:rowOff>3776</xdr:rowOff>
    </xdr:to>
    <xdr:sp macro="" textlink="">
      <xdr:nvSpPr>
        <xdr:cNvPr id="591" name="楕円 590"/>
        <xdr:cNvSpPr/>
      </xdr:nvSpPr>
      <xdr:spPr>
        <a:xfrm>
          <a:off x="15430500" y="950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20303</xdr:rowOff>
    </xdr:from>
    <xdr:ext cx="599010" cy="259045"/>
    <xdr:sp macro="" textlink="">
      <xdr:nvSpPr>
        <xdr:cNvPr id="592" name="テキスト ボックス 591"/>
        <xdr:cNvSpPr txBox="1"/>
      </xdr:nvSpPr>
      <xdr:spPr>
        <a:xfrm>
          <a:off x="15181795" y="927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63781</xdr:rowOff>
    </xdr:from>
    <xdr:to>
      <xdr:col>76</xdr:col>
      <xdr:colOff>165100</xdr:colOff>
      <xdr:row>56</xdr:row>
      <xdr:rowOff>165381</xdr:rowOff>
    </xdr:to>
    <xdr:sp macro="" textlink="">
      <xdr:nvSpPr>
        <xdr:cNvPr id="593" name="楕円 592"/>
        <xdr:cNvSpPr/>
      </xdr:nvSpPr>
      <xdr:spPr>
        <a:xfrm>
          <a:off x="14541500" y="96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156508</xdr:rowOff>
    </xdr:from>
    <xdr:ext cx="599010" cy="259045"/>
    <xdr:sp macro="" textlink="">
      <xdr:nvSpPr>
        <xdr:cNvPr id="594" name="テキスト ボックス 593"/>
        <xdr:cNvSpPr txBox="1"/>
      </xdr:nvSpPr>
      <xdr:spPr>
        <a:xfrm>
          <a:off x="14292795" y="9757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91270</xdr:rowOff>
    </xdr:from>
    <xdr:to>
      <xdr:col>72</xdr:col>
      <xdr:colOff>38100</xdr:colOff>
      <xdr:row>58</xdr:row>
      <xdr:rowOff>21420</xdr:rowOff>
    </xdr:to>
    <xdr:sp macro="" textlink="">
      <xdr:nvSpPr>
        <xdr:cNvPr id="595" name="楕円 594"/>
        <xdr:cNvSpPr/>
      </xdr:nvSpPr>
      <xdr:spPr>
        <a:xfrm>
          <a:off x="13652500" y="986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12547</xdr:rowOff>
    </xdr:from>
    <xdr:ext cx="534377" cy="259045"/>
    <xdr:sp macro="" textlink="">
      <xdr:nvSpPr>
        <xdr:cNvPr id="596" name="テキスト ボックス 595"/>
        <xdr:cNvSpPr txBox="1"/>
      </xdr:nvSpPr>
      <xdr:spPr>
        <a:xfrm>
          <a:off x="13436111" y="995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116984</xdr:rowOff>
    </xdr:from>
    <xdr:to>
      <xdr:col>67</xdr:col>
      <xdr:colOff>101600</xdr:colOff>
      <xdr:row>58</xdr:row>
      <xdr:rowOff>47134</xdr:rowOff>
    </xdr:to>
    <xdr:sp macro="" textlink="">
      <xdr:nvSpPr>
        <xdr:cNvPr id="597" name="楕円 596"/>
        <xdr:cNvSpPr/>
      </xdr:nvSpPr>
      <xdr:spPr>
        <a:xfrm>
          <a:off x="12763500" y="988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38261</xdr:rowOff>
    </xdr:from>
    <xdr:ext cx="534377" cy="259045"/>
    <xdr:sp macro="" textlink="">
      <xdr:nvSpPr>
        <xdr:cNvPr id="598" name="テキスト ボックス 597"/>
        <xdr:cNvSpPr txBox="1"/>
      </xdr:nvSpPr>
      <xdr:spPr>
        <a:xfrm>
          <a:off x="12547111" y="998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2" name="テキスト ボックス 611"/>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6" name="テキスト ボックス 61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0" name="テキスト ボックス 619"/>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158146</xdr:rowOff>
    </xdr:from>
    <xdr:to>
      <xdr:col>85</xdr:col>
      <xdr:colOff>126364</xdr:colOff>
      <xdr:row>79</xdr:row>
      <xdr:rowOff>44450</xdr:rowOff>
    </xdr:to>
    <xdr:cxnSp macro="">
      <xdr:nvCxnSpPr>
        <xdr:cNvPr id="622" name="直線コネクタ 621"/>
        <xdr:cNvCxnSpPr/>
      </xdr:nvCxnSpPr>
      <xdr:spPr>
        <a:xfrm flipV="1">
          <a:off x="16317595" y="11988196"/>
          <a:ext cx="1269" cy="1600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72308</xdr:rowOff>
    </xdr:from>
    <xdr:ext cx="249299" cy="259045"/>
    <xdr:sp macro="" textlink="">
      <xdr:nvSpPr>
        <xdr:cNvPr id="623" name="災害復旧費最小値テキスト"/>
        <xdr:cNvSpPr txBox="1"/>
      </xdr:nvSpPr>
      <xdr:spPr>
        <a:xfrm>
          <a:off x="16370300" y="13616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104823</xdr:rowOff>
    </xdr:from>
    <xdr:ext cx="599010" cy="259045"/>
    <xdr:sp macro="" textlink="">
      <xdr:nvSpPr>
        <xdr:cNvPr id="625" name="災害復旧費最大値テキスト"/>
        <xdr:cNvSpPr txBox="1"/>
      </xdr:nvSpPr>
      <xdr:spPr>
        <a:xfrm>
          <a:off x="16370300" y="11763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840,317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158146</xdr:rowOff>
    </xdr:from>
    <xdr:to>
      <xdr:col>86</xdr:col>
      <xdr:colOff>25400</xdr:colOff>
      <xdr:row>69</xdr:row>
      <xdr:rowOff>158146</xdr:rowOff>
    </xdr:to>
    <xdr:cxnSp macro="">
      <xdr:nvCxnSpPr>
        <xdr:cNvPr id="626" name="直線コネクタ 625"/>
        <xdr:cNvCxnSpPr/>
      </xdr:nvCxnSpPr>
      <xdr:spPr>
        <a:xfrm>
          <a:off x="16230600" y="1198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7" name="直線コネクタ 62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161208</xdr:rowOff>
    </xdr:from>
    <xdr:ext cx="534377" cy="259045"/>
    <xdr:sp macro="" textlink="">
      <xdr:nvSpPr>
        <xdr:cNvPr id="628" name="災害復旧費平均値テキスト"/>
        <xdr:cNvSpPr txBox="1"/>
      </xdr:nvSpPr>
      <xdr:spPr>
        <a:xfrm>
          <a:off x="16370300" y="13362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138331</xdr:rowOff>
    </xdr:from>
    <xdr:to>
      <xdr:col>85</xdr:col>
      <xdr:colOff>177800</xdr:colOff>
      <xdr:row>79</xdr:row>
      <xdr:rowOff>68481</xdr:rowOff>
    </xdr:to>
    <xdr:sp macro="" textlink="">
      <xdr:nvSpPr>
        <xdr:cNvPr id="629" name="フローチャート: 判断 628"/>
        <xdr:cNvSpPr/>
      </xdr:nvSpPr>
      <xdr:spPr>
        <a:xfrm>
          <a:off x="16268700" y="1351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0" name="直線コネクタ 629"/>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141585</xdr:rowOff>
    </xdr:from>
    <xdr:to>
      <xdr:col>81</xdr:col>
      <xdr:colOff>101600</xdr:colOff>
      <xdr:row>79</xdr:row>
      <xdr:rowOff>71735</xdr:rowOff>
    </xdr:to>
    <xdr:sp macro="" textlink="">
      <xdr:nvSpPr>
        <xdr:cNvPr id="631" name="フローチャート: 判断 630"/>
        <xdr:cNvSpPr/>
      </xdr:nvSpPr>
      <xdr:spPr>
        <a:xfrm>
          <a:off x="15430500" y="1351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88262</xdr:rowOff>
    </xdr:from>
    <xdr:ext cx="534377" cy="259045"/>
    <xdr:sp macro="" textlink="">
      <xdr:nvSpPr>
        <xdr:cNvPr id="632" name="テキスト ボックス 631"/>
        <xdr:cNvSpPr txBox="1"/>
      </xdr:nvSpPr>
      <xdr:spPr>
        <a:xfrm>
          <a:off x="15214111" y="1328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3" name="直線コネクタ 632"/>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144042</xdr:rowOff>
    </xdr:from>
    <xdr:to>
      <xdr:col>76</xdr:col>
      <xdr:colOff>165100</xdr:colOff>
      <xdr:row>79</xdr:row>
      <xdr:rowOff>74192</xdr:rowOff>
    </xdr:to>
    <xdr:sp macro="" textlink="">
      <xdr:nvSpPr>
        <xdr:cNvPr id="634" name="フローチャート: 判断 633"/>
        <xdr:cNvSpPr/>
      </xdr:nvSpPr>
      <xdr:spPr>
        <a:xfrm>
          <a:off x="14541500" y="1351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90719</xdr:rowOff>
    </xdr:from>
    <xdr:ext cx="534377" cy="259045"/>
    <xdr:sp macro="" textlink="">
      <xdr:nvSpPr>
        <xdr:cNvPr id="635" name="テキスト ボックス 634"/>
        <xdr:cNvSpPr txBox="1"/>
      </xdr:nvSpPr>
      <xdr:spPr>
        <a:xfrm>
          <a:off x="14325111" y="1329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6" name="直線コネクタ 635"/>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148416</xdr:rowOff>
    </xdr:from>
    <xdr:to>
      <xdr:col>72</xdr:col>
      <xdr:colOff>38100</xdr:colOff>
      <xdr:row>79</xdr:row>
      <xdr:rowOff>78566</xdr:rowOff>
    </xdr:to>
    <xdr:sp macro="" textlink="">
      <xdr:nvSpPr>
        <xdr:cNvPr id="637" name="フローチャート: 判断 636"/>
        <xdr:cNvSpPr/>
      </xdr:nvSpPr>
      <xdr:spPr>
        <a:xfrm>
          <a:off x="13652500" y="1352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95093</xdr:rowOff>
    </xdr:from>
    <xdr:ext cx="469744" cy="259045"/>
    <xdr:sp macro="" textlink="">
      <xdr:nvSpPr>
        <xdr:cNvPr id="638" name="テキスト ボックス 637"/>
        <xdr:cNvSpPr txBox="1"/>
      </xdr:nvSpPr>
      <xdr:spPr>
        <a:xfrm>
          <a:off x="13468428" y="13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142061</xdr:rowOff>
    </xdr:from>
    <xdr:to>
      <xdr:col>67</xdr:col>
      <xdr:colOff>101600</xdr:colOff>
      <xdr:row>79</xdr:row>
      <xdr:rowOff>72211</xdr:rowOff>
    </xdr:to>
    <xdr:sp macro="" textlink="">
      <xdr:nvSpPr>
        <xdr:cNvPr id="639" name="フローチャート: 判断 638"/>
        <xdr:cNvSpPr/>
      </xdr:nvSpPr>
      <xdr:spPr>
        <a:xfrm>
          <a:off x="12763500" y="135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88738</xdr:rowOff>
    </xdr:from>
    <xdr:ext cx="534377" cy="259045"/>
    <xdr:sp macro="" textlink="">
      <xdr:nvSpPr>
        <xdr:cNvPr id="640" name="テキスト ボックス 639"/>
        <xdr:cNvSpPr txBox="1"/>
      </xdr:nvSpPr>
      <xdr:spPr>
        <a:xfrm>
          <a:off x="12547111" y="1329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6" name="楕円 64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116758</xdr:rowOff>
    </xdr:from>
    <xdr:ext cx="249299" cy="259045"/>
    <xdr:sp macro="" textlink="">
      <xdr:nvSpPr>
        <xdr:cNvPr id="647" name="災害復旧費該当値テキスト"/>
        <xdr:cNvSpPr txBox="1"/>
      </xdr:nvSpPr>
      <xdr:spPr>
        <a:xfrm>
          <a:off x="16370300" y="13489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8" name="楕円 64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9" name="テキスト ボックス 648"/>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0" name="楕円 64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1" name="テキスト ボックス 650"/>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2" name="楕円 65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3" name="テキスト ボックス 652"/>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4" name="楕円 65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5" name="テキスト ボックス 654"/>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9" name="テキスト ボックス 668"/>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1" name="テキスト ボックス 670"/>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3" name="テキスト ボックス 672"/>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5" name="テキスト ボックス 674"/>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80963</xdr:rowOff>
    </xdr:from>
    <xdr:to>
      <xdr:col>85</xdr:col>
      <xdr:colOff>126364</xdr:colOff>
      <xdr:row>99</xdr:row>
      <xdr:rowOff>96713</xdr:rowOff>
    </xdr:to>
    <xdr:cxnSp macro="">
      <xdr:nvCxnSpPr>
        <xdr:cNvPr id="681" name="直線コネクタ 680"/>
        <xdr:cNvCxnSpPr/>
      </xdr:nvCxnSpPr>
      <xdr:spPr>
        <a:xfrm flipV="1">
          <a:off x="16317595" y="15511463"/>
          <a:ext cx="1269" cy="1558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100540</xdr:rowOff>
    </xdr:from>
    <xdr:ext cx="378565" cy="259045"/>
    <xdr:sp macro="" textlink="">
      <xdr:nvSpPr>
        <xdr:cNvPr id="682" name="公債費最小値テキスト"/>
        <xdr:cNvSpPr txBox="1"/>
      </xdr:nvSpPr>
      <xdr:spPr>
        <a:xfrm>
          <a:off x="16370300" y="17074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96713</xdr:rowOff>
    </xdr:from>
    <xdr:to>
      <xdr:col>86</xdr:col>
      <xdr:colOff>25400</xdr:colOff>
      <xdr:row>99</xdr:row>
      <xdr:rowOff>96713</xdr:rowOff>
    </xdr:to>
    <xdr:cxnSp macro="">
      <xdr:nvCxnSpPr>
        <xdr:cNvPr id="683" name="直線コネクタ 682"/>
        <xdr:cNvCxnSpPr/>
      </xdr:nvCxnSpPr>
      <xdr:spPr>
        <a:xfrm>
          <a:off x="16230600" y="17070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27640</xdr:rowOff>
    </xdr:from>
    <xdr:ext cx="599010" cy="259045"/>
    <xdr:sp macro="" textlink="">
      <xdr:nvSpPr>
        <xdr:cNvPr id="684" name="公債費最大値テキスト"/>
        <xdr:cNvSpPr txBox="1"/>
      </xdr:nvSpPr>
      <xdr:spPr>
        <a:xfrm>
          <a:off x="16370300" y="15286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477,986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80963</xdr:rowOff>
    </xdr:from>
    <xdr:to>
      <xdr:col>86</xdr:col>
      <xdr:colOff>25400</xdr:colOff>
      <xdr:row>90</xdr:row>
      <xdr:rowOff>80963</xdr:rowOff>
    </xdr:to>
    <xdr:cxnSp macro="">
      <xdr:nvCxnSpPr>
        <xdr:cNvPr id="685" name="直線コネクタ 684"/>
        <xdr:cNvCxnSpPr/>
      </xdr:nvCxnSpPr>
      <xdr:spPr>
        <a:xfrm>
          <a:off x="16230600" y="1551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119534</xdr:rowOff>
    </xdr:from>
    <xdr:to>
      <xdr:col>85</xdr:col>
      <xdr:colOff>127000</xdr:colOff>
      <xdr:row>96</xdr:row>
      <xdr:rowOff>121287</xdr:rowOff>
    </xdr:to>
    <xdr:cxnSp macro="">
      <xdr:nvCxnSpPr>
        <xdr:cNvPr id="686" name="直線コネクタ 685"/>
        <xdr:cNvCxnSpPr/>
      </xdr:nvCxnSpPr>
      <xdr:spPr>
        <a:xfrm>
          <a:off x="15481300" y="16578734"/>
          <a:ext cx="8382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165854</xdr:rowOff>
    </xdr:from>
    <xdr:ext cx="599010" cy="259045"/>
    <xdr:sp macro="" textlink="">
      <xdr:nvSpPr>
        <xdr:cNvPr id="687" name="公債費平均値テキスト"/>
        <xdr:cNvSpPr txBox="1"/>
      </xdr:nvSpPr>
      <xdr:spPr>
        <a:xfrm>
          <a:off x="16370300" y="16625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15977</xdr:rowOff>
    </xdr:from>
    <xdr:to>
      <xdr:col>85</xdr:col>
      <xdr:colOff>177800</xdr:colOff>
      <xdr:row>97</xdr:row>
      <xdr:rowOff>117577</xdr:rowOff>
    </xdr:to>
    <xdr:sp macro="" textlink="">
      <xdr:nvSpPr>
        <xdr:cNvPr id="688" name="フローチャート: 判断 687"/>
        <xdr:cNvSpPr/>
      </xdr:nvSpPr>
      <xdr:spPr>
        <a:xfrm>
          <a:off x="16268700" y="1664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119534</xdr:rowOff>
    </xdr:from>
    <xdr:to>
      <xdr:col>81</xdr:col>
      <xdr:colOff>50800</xdr:colOff>
      <xdr:row>96</xdr:row>
      <xdr:rowOff>120935</xdr:rowOff>
    </xdr:to>
    <xdr:cxnSp macro="">
      <xdr:nvCxnSpPr>
        <xdr:cNvPr id="689" name="直線コネクタ 688"/>
        <xdr:cNvCxnSpPr/>
      </xdr:nvCxnSpPr>
      <xdr:spPr>
        <a:xfrm flipV="1">
          <a:off x="14592300" y="16578734"/>
          <a:ext cx="889000" cy="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42935</xdr:rowOff>
    </xdr:from>
    <xdr:to>
      <xdr:col>81</xdr:col>
      <xdr:colOff>101600</xdr:colOff>
      <xdr:row>97</xdr:row>
      <xdr:rowOff>144535</xdr:rowOff>
    </xdr:to>
    <xdr:sp macro="" textlink="">
      <xdr:nvSpPr>
        <xdr:cNvPr id="690" name="フローチャート: 判断 689"/>
        <xdr:cNvSpPr/>
      </xdr:nvSpPr>
      <xdr:spPr>
        <a:xfrm>
          <a:off x="15430500" y="1667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135662</xdr:rowOff>
    </xdr:from>
    <xdr:ext cx="599010" cy="259045"/>
    <xdr:sp macro="" textlink="">
      <xdr:nvSpPr>
        <xdr:cNvPr id="691" name="テキスト ボックス 690"/>
        <xdr:cNvSpPr txBox="1"/>
      </xdr:nvSpPr>
      <xdr:spPr>
        <a:xfrm>
          <a:off x="15181795" y="16766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120935</xdr:rowOff>
    </xdr:from>
    <xdr:to>
      <xdr:col>76</xdr:col>
      <xdr:colOff>114300</xdr:colOff>
      <xdr:row>96</xdr:row>
      <xdr:rowOff>141979</xdr:rowOff>
    </xdr:to>
    <xdr:cxnSp macro="">
      <xdr:nvCxnSpPr>
        <xdr:cNvPr id="692" name="直線コネクタ 691"/>
        <xdr:cNvCxnSpPr/>
      </xdr:nvCxnSpPr>
      <xdr:spPr>
        <a:xfrm flipV="1">
          <a:off x="13703300" y="16580135"/>
          <a:ext cx="889000" cy="2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44914</xdr:rowOff>
    </xdr:from>
    <xdr:to>
      <xdr:col>76</xdr:col>
      <xdr:colOff>165100</xdr:colOff>
      <xdr:row>97</xdr:row>
      <xdr:rowOff>146514</xdr:rowOff>
    </xdr:to>
    <xdr:sp macro="" textlink="">
      <xdr:nvSpPr>
        <xdr:cNvPr id="693" name="フローチャート: 判断 692"/>
        <xdr:cNvSpPr/>
      </xdr:nvSpPr>
      <xdr:spPr>
        <a:xfrm>
          <a:off x="14541500" y="1667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137641</xdr:rowOff>
    </xdr:from>
    <xdr:ext cx="599010" cy="259045"/>
    <xdr:sp macro="" textlink="">
      <xdr:nvSpPr>
        <xdr:cNvPr id="694" name="テキスト ボックス 693"/>
        <xdr:cNvSpPr txBox="1"/>
      </xdr:nvSpPr>
      <xdr:spPr>
        <a:xfrm>
          <a:off x="14292795" y="16768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141979</xdr:rowOff>
    </xdr:from>
    <xdr:to>
      <xdr:col>71</xdr:col>
      <xdr:colOff>177800</xdr:colOff>
      <xdr:row>96</xdr:row>
      <xdr:rowOff>150941</xdr:rowOff>
    </xdr:to>
    <xdr:cxnSp macro="">
      <xdr:nvCxnSpPr>
        <xdr:cNvPr id="695" name="直線コネクタ 694"/>
        <xdr:cNvCxnSpPr/>
      </xdr:nvCxnSpPr>
      <xdr:spPr>
        <a:xfrm flipV="1">
          <a:off x="12814300" y="16601179"/>
          <a:ext cx="889000" cy="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42968</xdr:rowOff>
    </xdr:from>
    <xdr:to>
      <xdr:col>72</xdr:col>
      <xdr:colOff>38100</xdr:colOff>
      <xdr:row>97</xdr:row>
      <xdr:rowOff>144568</xdr:rowOff>
    </xdr:to>
    <xdr:sp macro="" textlink="">
      <xdr:nvSpPr>
        <xdr:cNvPr id="696" name="フローチャート: 判断 695"/>
        <xdr:cNvSpPr/>
      </xdr:nvSpPr>
      <xdr:spPr>
        <a:xfrm>
          <a:off x="13652500" y="1667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135695</xdr:rowOff>
    </xdr:from>
    <xdr:ext cx="599010" cy="259045"/>
    <xdr:sp macro="" textlink="">
      <xdr:nvSpPr>
        <xdr:cNvPr id="697" name="テキスト ボックス 696"/>
        <xdr:cNvSpPr txBox="1"/>
      </xdr:nvSpPr>
      <xdr:spPr>
        <a:xfrm>
          <a:off x="13403795" y="16766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24746</xdr:rowOff>
    </xdr:from>
    <xdr:to>
      <xdr:col>67</xdr:col>
      <xdr:colOff>101600</xdr:colOff>
      <xdr:row>97</xdr:row>
      <xdr:rowOff>126346</xdr:rowOff>
    </xdr:to>
    <xdr:sp macro="" textlink="">
      <xdr:nvSpPr>
        <xdr:cNvPr id="698" name="フローチャート: 判断 697"/>
        <xdr:cNvSpPr/>
      </xdr:nvSpPr>
      <xdr:spPr>
        <a:xfrm>
          <a:off x="12763500" y="1665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117473</xdr:rowOff>
    </xdr:from>
    <xdr:ext cx="599010" cy="259045"/>
    <xdr:sp macro="" textlink="">
      <xdr:nvSpPr>
        <xdr:cNvPr id="699" name="テキスト ボックス 698"/>
        <xdr:cNvSpPr txBox="1"/>
      </xdr:nvSpPr>
      <xdr:spPr>
        <a:xfrm>
          <a:off x="12514795" y="16748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70487</xdr:rowOff>
    </xdr:from>
    <xdr:to>
      <xdr:col>85</xdr:col>
      <xdr:colOff>177800</xdr:colOff>
      <xdr:row>97</xdr:row>
      <xdr:rowOff>637</xdr:rowOff>
    </xdr:to>
    <xdr:sp macro="" textlink="">
      <xdr:nvSpPr>
        <xdr:cNvPr id="705" name="楕円 704"/>
        <xdr:cNvSpPr/>
      </xdr:nvSpPr>
      <xdr:spPr>
        <a:xfrm>
          <a:off x="16268700" y="1652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93364</xdr:rowOff>
    </xdr:from>
    <xdr:ext cx="599010" cy="259045"/>
    <xdr:sp macro="" textlink="">
      <xdr:nvSpPr>
        <xdr:cNvPr id="706" name="公債費該当値テキスト"/>
        <xdr:cNvSpPr txBox="1"/>
      </xdr:nvSpPr>
      <xdr:spPr>
        <a:xfrm>
          <a:off x="16370300" y="1638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68734</xdr:rowOff>
    </xdr:from>
    <xdr:to>
      <xdr:col>81</xdr:col>
      <xdr:colOff>101600</xdr:colOff>
      <xdr:row>96</xdr:row>
      <xdr:rowOff>170334</xdr:rowOff>
    </xdr:to>
    <xdr:sp macro="" textlink="">
      <xdr:nvSpPr>
        <xdr:cNvPr id="707" name="楕円 706"/>
        <xdr:cNvSpPr/>
      </xdr:nvSpPr>
      <xdr:spPr>
        <a:xfrm>
          <a:off x="15430500" y="1652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15411</xdr:rowOff>
    </xdr:from>
    <xdr:ext cx="599010" cy="259045"/>
    <xdr:sp macro="" textlink="">
      <xdr:nvSpPr>
        <xdr:cNvPr id="708" name="テキスト ボックス 707"/>
        <xdr:cNvSpPr txBox="1"/>
      </xdr:nvSpPr>
      <xdr:spPr>
        <a:xfrm>
          <a:off x="15181795" y="16303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70135</xdr:rowOff>
    </xdr:from>
    <xdr:to>
      <xdr:col>76</xdr:col>
      <xdr:colOff>165100</xdr:colOff>
      <xdr:row>97</xdr:row>
      <xdr:rowOff>285</xdr:rowOff>
    </xdr:to>
    <xdr:sp macro="" textlink="">
      <xdr:nvSpPr>
        <xdr:cNvPr id="709" name="楕円 708"/>
        <xdr:cNvSpPr/>
      </xdr:nvSpPr>
      <xdr:spPr>
        <a:xfrm>
          <a:off x="14541500" y="1652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16812</xdr:rowOff>
    </xdr:from>
    <xdr:ext cx="599010" cy="259045"/>
    <xdr:sp macro="" textlink="">
      <xdr:nvSpPr>
        <xdr:cNvPr id="710" name="テキスト ボックス 709"/>
        <xdr:cNvSpPr txBox="1"/>
      </xdr:nvSpPr>
      <xdr:spPr>
        <a:xfrm>
          <a:off x="14292795" y="16304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91179</xdr:rowOff>
    </xdr:from>
    <xdr:to>
      <xdr:col>72</xdr:col>
      <xdr:colOff>38100</xdr:colOff>
      <xdr:row>97</xdr:row>
      <xdr:rowOff>21329</xdr:rowOff>
    </xdr:to>
    <xdr:sp macro="" textlink="">
      <xdr:nvSpPr>
        <xdr:cNvPr id="711" name="楕円 710"/>
        <xdr:cNvSpPr/>
      </xdr:nvSpPr>
      <xdr:spPr>
        <a:xfrm>
          <a:off x="13652500" y="1655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37856</xdr:rowOff>
    </xdr:from>
    <xdr:ext cx="599010" cy="259045"/>
    <xdr:sp macro="" textlink="">
      <xdr:nvSpPr>
        <xdr:cNvPr id="712" name="テキスト ボックス 711"/>
        <xdr:cNvSpPr txBox="1"/>
      </xdr:nvSpPr>
      <xdr:spPr>
        <a:xfrm>
          <a:off x="13403795" y="16325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100141</xdr:rowOff>
    </xdr:from>
    <xdr:to>
      <xdr:col>67</xdr:col>
      <xdr:colOff>101600</xdr:colOff>
      <xdr:row>97</xdr:row>
      <xdr:rowOff>30291</xdr:rowOff>
    </xdr:to>
    <xdr:sp macro="" textlink="">
      <xdr:nvSpPr>
        <xdr:cNvPr id="713" name="楕円 712"/>
        <xdr:cNvSpPr/>
      </xdr:nvSpPr>
      <xdr:spPr>
        <a:xfrm>
          <a:off x="12763500" y="1655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46818</xdr:rowOff>
    </xdr:from>
    <xdr:ext cx="599010" cy="259045"/>
    <xdr:sp macro="" textlink="">
      <xdr:nvSpPr>
        <xdr:cNvPr id="714" name="テキスト ボックス 713"/>
        <xdr:cNvSpPr txBox="1"/>
      </xdr:nvSpPr>
      <xdr:spPr>
        <a:xfrm>
          <a:off x="12514795" y="16334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24028</xdr:rowOff>
    </xdr:from>
    <xdr:to>
      <xdr:col>116</xdr:col>
      <xdr:colOff>62864</xdr:colOff>
      <xdr:row>38</xdr:row>
      <xdr:rowOff>139700</xdr:rowOff>
    </xdr:to>
    <xdr:cxnSp macro="">
      <xdr:nvCxnSpPr>
        <xdr:cNvPr id="736" name="直線コネクタ 735"/>
        <xdr:cNvCxnSpPr/>
      </xdr:nvCxnSpPr>
      <xdr:spPr>
        <a:xfrm flipV="1">
          <a:off x="22159595" y="5167528"/>
          <a:ext cx="1269" cy="1487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37" name="諸支出金最小値テキスト"/>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142155</xdr:rowOff>
    </xdr:from>
    <xdr:ext cx="469744" cy="259045"/>
    <xdr:sp macro="" textlink="">
      <xdr:nvSpPr>
        <xdr:cNvPr id="739" name="諸支出金最大値テキスト"/>
        <xdr:cNvSpPr txBox="1"/>
      </xdr:nvSpPr>
      <xdr:spPr>
        <a:xfrm>
          <a:off x="22212300" y="494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24028</xdr:rowOff>
    </xdr:from>
    <xdr:to>
      <xdr:col>116</xdr:col>
      <xdr:colOff>152400</xdr:colOff>
      <xdr:row>30</xdr:row>
      <xdr:rowOff>24028</xdr:rowOff>
    </xdr:to>
    <xdr:cxnSp macro="">
      <xdr:nvCxnSpPr>
        <xdr:cNvPr id="740" name="直線コネクタ 739"/>
        <xdr:cNvCxnSpPr/>
      </xdr:nvCxnSpPr>
      <xdr:spPr>
        <a:xfrm>
          <a:off x="22072600" y="516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2" name="諸支出金平均値テキスト"/>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3" name="フローチャート: 判断 742"/>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17576</xdr:rowOff>
    </xdr:from>
    <xdr:to>
      <xdr:col>112</xdr:col>
      <xdr:colOff>38100</xdr:colOff>
      <xdr:row>38</xdr:row>
      <xdr:rowOff>119176</xdr:rowOff>
    </xdr:to>
    <xdr:sp macro="" textlink="">
      <xdr:nvSpPr>
        <xdr:cNvPr id="745" name="フローチャート: 判断 744"/>
        <xdr:cNvSpPr/>
      </xdr:nvSpPr>
      <xdr:spPr>
        <a:xfrm>
          <a:off x="21272500" y="653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135704</xdr:rowOff>
    </xdr:from>
    <xdr:ext cx="378565" cy="259045"/>
    <xdr:sp macro="" textlink="">
      <xdr:nvSpPr>
        <xdr:cNvPr id="746" name="テキスト ボックス 745"/>
        <xdr:cNvSpPr txBox="1"/>
      </xdr:nvSpPr>
      <xdr:spPr>
        <a:xfrm>
          <a:off x="21134017" y="6307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154737</xdr:rowOff>
    </xdr:from>
    <xdr:to>
      <xdr:col>107</xdr:col>
      <xdr:colOff>101600</xdr:colOff>
      <xdr:row>37</xdr:row>
      <xdr:rowOff>84887</xdr:rowOff>
    </xdr:to>
    <xdr:sp macro="" textlink="">
      <xdr:nvSpPr>
        <xdr:cNvPr id="748" name="フローチャート: 判断 747"/>
        <xdr:cNvSpPr/>
      </xdr:nvSpPr>
      <xdr:spPr>
        <a:xfrm>
          <a:off x="20383500" y="632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101414</xdr:rowOff>
    </xdr:from>
    <xdr:ext cx="469744" cy="259045"/>
    <xdr:sp macro="" textlink="">
      <xdr:nvSpPr>
        <xdr:cNvPr id="749" name="テキスト ボックス 748"/>
        <xdr:cNvSpPr txBox="1"/>
      </xdr:nvSpPr>
      <xdr:spPr>
        <a:xfrm>
          <a:off x="20199428" y="610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47295</xdr:rowOff>
    </xdr:from>
    <xdr:to>
      <xdr:col>102</xdr:col>
      <xdr:colOff>165100</xdr:colOff>
      <xdr:row>38</xdr:row>
      <xdr:rowOff>148895</xdr:rowOff>
    </xdr:to>
    <xdr:sp macro="" textlink="">
      <xdr:nvSpPr>
        <xdr:cNvPr id="751" name="フローチャート: 判断 750"/>
        <xdr:cNvSpPr/>
      </xdr:nvSpPr>
      <xdr:spPr>
        <a:xfrm>
          <a:off x="19494500" y="65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165422</xdr:rowOff>
    </xdr:from>
    <xdr:ext cx="378565" cy="259045"/>
    <xdr:sp macro="" textlink="">
      <xdr:nvSpPr>
        <xdr:cNvPr id="752" name="テキスト ボックス 751"/>
        <xdr:cNvSpPr txBox="1"/>
      </xdr:nvSpPr>
      <xdr:spPr>
        <a:xfrm>
          <a:off x="19356017" y="6337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54839</xdr:rowOff>
    </xdr:from>
    <xdr:to>
      <xdr:col>98</xdr:col>
      <xdr:colOff>38100</xdr:colOff>
      <xdr:row>38</xdr:row>
      <xdr:rowOff>156439</xdr:rowOff>
    </xdr:to>
    <xdr:sp macro="" textlink="">
      <xdr:nvSpPr>
        <xdr:cNvPr id="753" name="フローチャート: 判断 752"/>
        <xdr:cNvSpPr/>
      </xdr:nvSpPr>
      <xdr:spPr>
        <a:xfrm>
          <a:off x="18605500" y="656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1516</xdr:rowOff>
    </xdr:from>
    <xdr:ext cx="378565" cy="259045"/>
    <xdr:sp macro="" textlink="">
      <xdr:nvSpPr>
        <xdr:cNvPr id="754" name="テキスト ボックス 753"/>
        <xdr:cNvSpPr txBox="1"/>
      </xdr:nvSpPr>
      <xdr:spPr>
        <a:xfrm>
          <a:off x="18467017" y="6345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1" name="諸支出金該当値テキスト"/>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民生費は、後期高齢者の医療給付が増加傾向のほか、集会施設の建替えがあったため前年より増加している。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衛生費については、国保病院や、衛生処理組合への負担金が大きな割合をしめており類似団体平均を上回っている。　</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土木費については、町道の更新事業がつづいており、前年度より減少しているものの類団平均を上回っている。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消防費については、防災無線のデジタル化に向けた改修工事を実施したため、前年度より大きく上昇している。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教育費については、小学校の大規模改修が終了し、今年度は屋内運動場の大規模改修を実施したため、高い割合が続いている。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公債費については、繰上償還を実施し、後年度負担の軽減を図っているため、類似団体平均を上回っているが、実質公債費比率は、３．８％と低い水準にあり、今後も適正な水準の維持に努める。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北海道乙部町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財政調整基金残高は、標準財政規模の２０％程度を目安とし、現在は運用益の積立のみとなっている。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実質収支比率については、例年５％前後を維持しており、適正な財政運営を図るよう努めている。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実質単年度収支は、単年度収支が減少したことや繰上償還を実施しているため、償還額の増減による影響がある。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年度によって若干の変動はあるが、今後も財政の健全化を図り、適正な水準を維持していく。</a:t>
          </a:r>
          <a:endParaRPr kumimoji="1" lang="ja-JP" altLang="en-US"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北海道乙部町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全ての会計において、赤字、資金不足は発生しておらず、連結実質赤字比率は発生していない。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病院事業会計については、稼働病床数の向上に努め、改革プランに沿った更なる病院経営の安定性を図る必要がある。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国保会計については、都道府県化された中で、適正な保険料率を設定し、収支の均衡を図っている。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介護保険サービス事業については、指定管理委託しているものの、今後も利用率の向上に努めていく必要がある。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公共下水道事業については、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R2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を目途に管渠整備が終わる予定である。料金収入に対し、維持管理費は同程度で推移する見込みであるが、今後も接続率の向上に努め経営の健全化を図っていく。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簡易水道事業については、今後、導水管の更新事業が始まるため、適正な運営を図っていく必要がある。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2">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4449090</v>
      </c>
      <c r="BO4" s="431"/>
      <c r="BP4" s="431"/>
      <c r="BQ4" s="431"/>
      <c r="BR4" s="431"/>
      <c r="BS4" s="431"/>
      <c r="BT4" s="431"/>
      <c r="BU4" s="432"/>
      <c r="BV4" s="430">
        <v>4382709</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5.4</v>
      </c>
      <c r="CU4" s="437"/>
      <c r="CV4" s="437"/>
      <c r="CW4" s="437"/>
      <c r="CX4" s="437"/>
      <c r="CY4" s="437"/>
      <c r="CZ4" s="437"/>
      <c r="DA4" s="438"/>
      <c r="DB4" s="436">
        <v>5.2</v>
      </c>
      <c r="DC4" s="437"/>
      <c r="DD4" s="437"/>
      <c r="DE4" s="437"/>
      <c r="DF4" s="437"/>
      <c r="DG4" s="437"/>
      <c r="DH4" s="437"/>
      <c r="DI4" s="438"/>
      <c r="DJ4" s="186"/>
      <c r="DK4" s="186"/>
      <c r="DL4" s="186"/>
      <c r="DM4" s="186"/>
      <c r="DN4" s="186"/>
      <c r="DO4" s="186"/>
    </row>
    <row r="5" spans="1:119" ht="18.75" customHeight="1" x14ac:dyDescent="0.2">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4323148</v>
      </c>
      <c r="BO5" s="468"/>
      <c r="BP5" s="468"/>
      <c r="BQ5" s="468"/>
      <c r="BR5" s="468"/>
      <c r="BS5" s="468"/>
      <c r="BT5" s="468"/>
      <c r="BU5" s="469"/>
      <c r="BV5" s="467">
        <v>4261518</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69.7</v>
      </c>
      <c r="CU5" s="465"/>
      <c r="CV5" s="465"/>
      <c r="CW5" s="465"/>
      <c r="CX5" s="465"/>
      <c r="CY5" s="465"/>
      <c r="CZ5" s="465"/>
      <c r="DA5" s="466"/>
      <c r="DB5" s="464">
        <v>69.7</v>
      </c>
      <c r="DC5" s="465"/>
      <c r="DD5" s="465"/>
      <c r="DE5" s="465"/>
      <c r="DF5" s="465"/>
      <c r="DG5" s="465"/>
      <c r="DH5" s="465"/>
      <c r="DI5" s="466"/>
      <c r="DJ5" s="186"/>
      <c r="DK5" s="186"/>
      <c r="DL5" s="186"/>
      <c r="DM5" s="186"/>
      <c r="DN5" s="186"/>
      <c r="DO5" s="186"/>
    </row>
    <row r="6" spans="1:119" ht="18.75" customHeight="1" x14ac:dyDescent="0.2">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125942</v>
      </c>
      <c r="BO6" s="468"/>
      <c r="BP6" s="468"/>
      <c r="BQ6" s="468"/>
      <c r="BR6" s="468"/>
      <c r="BS6" s="468"/>
      <c r="BT6" s="468"/>
      <c r="BU6" s="469"/>
      <c r="BV6" s="467">
        <v>121191</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71.599999999999994</v>
      </c>
      <c r="CU6" s="505"/>
      <c r="CV6" s="505"/>
      <c r="CW6" s="505"/>
      <c r="CX6" s="505"/>
      <c r="CY6" s="505"/>
      <c r="CZ6" s="505"/>
      <c r="DA6" s="506"/>
      <c r="DB6" s="504">
        <v>72.400000000000006</v>
      </c>
      <c r="DC6" s="505"/>
      <c r="DD6" s="505"/>
      <c r="DE6" s="505"/>
      <c r="DF6" s="505"/>
      <c r="DG6" s="505"/>
      <c r="DH6" s="505"/>
      <c r="DI6" s="506"/>
      <c r="DJ6" s="186"/>
      <c r="DK6" s="186"/>
      <c r="DL6" s="186"/>
      <c r="DM6" s="186"/>
      <c r="DN6" s="186"/>
      <c r="DO6" s="186"/>
    </row>
    <row r="7" spans="1:119" ht="18.75" customHeight="1" x14ac:dyDescent="0.2">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106</v>
      </c>
      <c r="AV7" s="500"/>
      <c r="AW7" s="500"/>
      <c r="AX7" s="500"/>
      <c r="AY7" s="501" t="s">
        <v>107</v>
      </c>
      <c r="AZ7" s="502"/>
      <c r="BA7" s="502"/>
      <c r="BB7" s="502"/>
      <c r="BC7" s="502"/>
      <c r="BD7" s="502"/>
      <c r="BE7" s="502"/>
      <c r="BF7" s="502"/>
      <c r="BG7" s="502"/>
      <c r="BH7" s="502"/>
      <c r="BI7" s="502"/>
      <c r="BJ7" s="502"/>
      <c r="BK7" s="502"/>
      <c r="BL7" s="502"/>
      <c r="BM7" s="503"/>
      <c r="BN7" s="467">
        <v>970</v>
      </c>
      <c r="BO7" s="468"/>
      <c r="BP7" s="468"/>
      <c r="BQ7" s="468"/>
      <c r="BR7" s="468"/>
      <c r="BS7" s="468"/>
      <c r="BT7" s="468"/>
      <c r="BU7" s="469"/>
      <c r="BV7" s="467">
        <v>377</v>
      </c>
      <c r="BW7" s="468"/>
      <c r="BX7" s="468"/>
      <c r="BY7" s="468"/>
      <c r="BZ7" s="468"/>
      <c r="CA7" s="468"/>
      <c r="CB7" s="468"/>
      <c r="CC7" s="469"/>
      <c r="CD7" s="470" t="s">
        <v>108</v>
      </c>
      <c r="CE7" s="471"/>
      <c r="CF7" s="471"/>
      <c r="CG7" s="471"/>
      <c r="CH7" s="471"/>
      <c r="CI7" s="471"/>
      <c r="CJ7" s="471"/>
      <c r="CK7" s="471"/>
      <c r="CL7" s="471"/>
      <c r="CM7" s="471"/>
      <c r="CN7" s="471"/>
      <c r="CO7" s="471"/>
      <c r="CP7" s="471"/>
      <c r="CQ7" s="471"/>
      <c r="CR7" s="471"/>
      <c r="CS7" s="472"/>
      <c r="CT7" s="467">
        <v>2313562</v>
      </c>
      <c r="CU7" s="468"/>
      <c r="CV7" s="468"/>
      <c r="CW7" s="468"/>
      <c r="CX7" s="468"/>
      <c r="CY7" s="468"/>
      <c r="CZ7" s="468"/>
      <c r="DA7" s="469"/>
      <c r="DB7" s="467">
        <v>2340682</v>
      </c>
      <c r="DC7" s="468"/>
      <c r="DD7" s="468"/>
      <c r="DE7" s="468"/>
      <c r="DF7" s="468"/>
      <c r="DG7" s="468"/>
      <c r="DH7" s="468"/>
      <c r="DI7" s="469"/>
      <c r="DJ7" s="186"/>
      <c r="DK7" s="186"/>
      <c r="DL7" s="186"/>
      <c r="DM7" s="186"/>
      <c r="DN7" s="186"/>
      <c r="DO7" s="186"/>
    </row>
    <row r="8" spans="1:119" ht="18.75" customHeight="1" thickBot="1" x14ac:dyDescent="0.25">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109</v>
      </c>
      <c r="AN8" s="497"/>
      <c r="AO8" s="497"/>
      <c r="AP8" s="497"/>
      <c r="AQ8" s="497"/>
      <c r="AR8" s="497"/>
      <c r="AS8" s="497"/>
      <c r="AT8" s="498"/>
      <c r="AU8" s="499" t="s">
        <v>106</v>
      </c>
      <c r="AV8" s="500"/>
      <c r="AW8" s="500"/>
      <c r="AX8" s="500"/>
      <c r="AY8" s="501" t="s">
        <v>110</v>
      </c>
      <c r="AZ8" s="502"/>
      <c r="BA8" s="502"/>
      <c r="BB8" s="502"/>
      <c r="BC8" s="502"/>
      <c r="BD8" s="502"/>
      <c r="BE8" s="502"/>
      <c r="BF8" s="502"/>
      <c r="BG8" s="502"/>
      <c r="BH8" s="502"/>
      <c r="BI8" s="502"/>
      <c r="BJ8" s="502"/>
      <c r="BK8" s="502"/>
      <c r="BL8" s="502"/>
      <c r="BM8" s="503"/>
      <c r="BN8" s="467">
        <v>124972</v>
      </c>
      <c r="BO8" s="468"/>
      <c r="BP8" s="468"/>
      <c r="BQ8" s="468"/>
      <c r="BR8" s="468"/>
      <c r="BS8" s="468"/>
      <c r="BT8" s="468"/>
      <c r="BU8" s="469"/>
      <c r="BV8" s="467">
        <v>120814</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0.14000000000000001</v>
      </c>
      <c r="CU8" s="508"/>
      <c r="CV8" s="508"/>
      <c r="CW8" s="508"/>
      <c r="CX8" s="508"/>
      <c r="CY8" s="508"/>
      <c r="CZ8" s="508"/>
      <c r="DA8" s="509"/>
      <c r="DB8" s="507">
        <v>0.14000000000000001</v>
      </c>
      <c r="DC8" s="508"/>
      <c r="DD8" s="508"/>
      <c r="DE8" s="508"/>
      <c r="DF8" s="508"/>
      <c r="DG8" s="508"/>
      <c r="DH8" s="508"/>
      <c r="DI8" s="509"/>
      <c r="DJ8" s="186"/>
      <c r="DK8" s="186"/>
      <c r="DL8" s="186"/>
      <c r="DM8" s="186"/>
      <c r="DN8" s="186"/>
      <c r="DO8" s="186"/>
    </row>
    <row r="9" spans="1:119" ht="18.75" customHeight="1" thickBot="1" x14ac:dyDescent="0.25">
      <c r="A9" s="187"/>
      <c r="B9" s="461" t="s">
        <v>112</v>
      </c>
      <c r="C9" s="462"/>
      <c r="D9" s="462"/>
      <c r="E9" s="462"/>
      <c r="F9" s="462"/>
      <c r="G9" s="462"/>
      <c r="H9" s="462"/>
      <c r="I9" s="462"/>
      <c r="J9" s="462"/>
      <c r="K9" s="510"/>
      <c r="L9" s="511" t="s">
        <v>113</v>
      </c>
      <c r="M9" s="512"/>
      <c r="N9" s="512"/>
      <c r="O9" s="512"/>
      <c r="P9" s="512"/>
      <c r="Q9" s="513"/>
      <c r="R9" s="514">
        <v>3906</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102</v>
      </c>
      <c r="AV9" s="500"/>
      <c r="AW9" s="500"/>
      <c r="AX9" s="500"/>
      <c r="AY9" s="501" t="s">
        <v>116</v>
      </c>
      <c r="AZ9" s="502"/>
      <c r="BA9" s="502"/>
      <c r="BB9" s="502"/>
      <c r="BC9" s="502"/>
      <c r="BD9" s="502"/>
      <c r="BE9" s="502"/>
      <c r="BF9" s="502"/>
      <c r="BG9" s="502"/>
      <c r="BH9" s="502"/>
      <c r="BI9" s="502"/>
      <c r="BJ9" s="502"/>
      <c r="BK9" s="502"/>
      <c r="BL9" s="502"/>
      <c r="BM9" s="503"/>
      <c r="BN9" s="467">
        <v>4158</v>
      </c>
      <c r="BO9" s="468"/>
      <c r="BP9" s="468"/>
      <c r="BQ9" s="468"/>
      <c r="BR9" s="468"/>
      <c r="BS9" s="468"/>
      <c r="BT9" s="468"/>
      <c r="BU9" s="469"/>
      <c r="BV9" s="467">
        <v>20218</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17.899999999999999</v>
      </c>
      <c r="CU9" s="465"/>
      <c r="CV9" s="465"/>
      <c r="CW9" s="465"/>
      <c r="CX9" s="465"/>
      <c r="CY9" s="465"/>
      <c r="CZ9" s="465"/>
      <c r="DA9" s="466"/>
      <c r="DB9" s="464">
        <v>17.7</v>
      </c>
      <c r="DC9" s="465"/>
      <c r="DD9" s="465"/>
      <c r="DE9" s="465"/>
      <c r="DF9" s="465"/>
      <c r="DG9" s="465"/>
      <c r="DH9" s="465"/>
      <c r="DI9" s="466"/>
      <c r="DJ9" s="186"/>
      <c r="DK9" s="186"/>
      <c r="DL9" s="186"/>
      <c r="DM9" s="186"/>
      <c r="DN9" s="186"/>
      <c r="DO9" s="186"/>
    </row>
    <row r="10" spans="1:119" ht="18.75" customHeight="1" thickBot="1" x14ac:dyDescent="0.25">
      <c r="A10" s="187"/>
      <c r="B10" s="461"/>
      <c r="C10" s="462"/>
      <c r="D10" s="462"/>
      <c r="E10" s="462"/>
      <c r="F10" s="462"/>
      <c r="G10" s="462"/>
      <c r="H10" s="462"/>
      <c r="I10" s="462"/>
      <c r="J10" s="462"/>
      <c r="K10" s="510"/>
      <c r="L10" s="517" t="s">
        <v>118</v>
      </c>
      <c r="M10" s="497"/>
      <c r="N10" s="497"/>
      <c r="O10" s="497"/>
      <c r="P10" s="497"/>
      <c r="Q10" s="498"/>
      <c r="R10" s="518">
        <v>4408</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869</v>
      </c>
      <c r="BO10" s="468"/>
      <c r="BP10" s="468"/>
      <c r="BQ10" s="468"/>
      <c r="BR10" s="468"/>
      <c r="BS10" s="468"/>
      <c r="BT10" s="468"/>
      <c r="BU10" s="469"/>
      <c r="BV10" s="467">
        <v>904</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120</v>
      </c>
      <c r="AV11" s="500"/>
      <c r="AW11" s="500"/>
      <c r="AX11" s="500"/>
      <c r="AY11" s="501" t="s">
        <v>126</v>
      </c>
      <c r="AZ11" s="502"/>
      <c r="BA11" s="502"/>
      <c r="BB11" s="502"/>
      <c r="BC11" s="502"/>
      <c r="BD11" s="502"/>
      <c r="BE11" s="502"/>
      <c r="BF11" s="502"/>
      <c r="BG11" s="502"/>
      <c r="BH11" s="502"/>
      <c r="BI11" s="502"/>
      <c r="BJ11" s="502"/>
      <c r="BK11" s="502"/>
      <c r="BL11" s="502"/>
      <c r="BM11" s="503"/>
      <c r="BN11" s="467">
        <v>68265</v>
      </c>
      <c r="BO11" s="468"/>
      <c r="BP11" s="468"/>
      <c r="BQ11" s="468"/>
      <c r="BR11" s="468"/>
      <c r="BS11" s="468"/>
      <c r="BT11" s="468"/>
      <c r="BU11" s="469"/>
      <c r="BV11" s="467">
        <v>89610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2">
      <c r="A12" s="187"/>
      <c r="B12" s="527" t="s">
        <v>130</v>
      </c>
      <c r="C12" s="528"/>
      <c r="D12" s="528"/>
      <c r="E12" s="528"/>
      <c r="F12" s="528"/>
      <c r="G12" s="528"/>
      <c r="H12" s="528"/>
      <c r="I12" s="528"/>
      <c r="J12" s="528"/>
      <c r="K12" s="529"/>
      <c r="L12" s="536" t="s">
        <v>131</v>
      </c>
      <c r="M12" s="537"/>
      <c r="N12" s="537"/>
      <c r="O12" s="537"/>
      <c r="P12" s="537"/>
      <c r="Q12" s="538"/>
      <c r="R12" s="539">
        <v>3625</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94</v>
      </c>
      <c r="AV12" s="500"/>
      <c r="AW12" s="500"/>
      <c r="AX12" s="500"/>
      <c r="AY12" s="501" t="s">
        <v>135</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0</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137</v>
      </c>
      <c r="CU12" s="508"/>
      <c r="CV12" s="508"/>
      <c r="CW12" s="508"/>
      <c r="CX12" s="508"/>
      <c r="CY12" s="508"/>
      <c r="CZ12" s="508"/>
      <c r="DA12" s="509"/>
      <c r="DB12" s="507" t="s">
        <v>128</v>
      </c>
      <c r="DC12" s="508"/>
      <c r="DD12" s="508"/>
      <c r="DE12" s="508"/>
      <c r="DF12" s="508"/>
      <c r="DG12" s="508"/>
      <c r="DH12" s="508"/>
      <c r="DI12" s="509"/>
      <c r="DJ12" s="186"/>
      <c r="DK12" s="186"/>
      <c r="DL12" s="186"/>
      <c r="DM12" s="186"/>
      <c r="DN12" s="186"/>
      <c r="DO12" s="186"/>
    </row>
    <row r="13" spans="1:119" ht="18.75" customHeight="1" x14ac:dyDescent="0.2">
      <c r="A13" s="187"/>
      <c r="B13" s="530"/>
      <c r="C13" s="531"/>
      <c r="D13" s="531"/>
      <c r="E13" s="531"/>
      <c r="F13" s="531"/>
      <c r="G13" s="531"/>
      <c r="H13" s="531"/>
      <c r="I13" s="531"/>
      <c r="J13" s="531"/>
      <c r="K13" s="532"/>
      <c r="L13" s="197"/>
      <c r="M13" s="558" t="s">
        <v>138</v>
      </c>
      <c r="N13" s="559"/>
      <c r="O13" s="559"/>
      <c r="P13" s="559"/>
      <c r="Q13" s="560"/>
      <c r="R13" s="551">
        <v>3607</v>
      </c>
      <c r="S13" s="552"/>
      <c r="T13" s="552"/>
      <c r="U13" s="552"/>
      <c r="V13" s="553"/>
      <c r="W13" s="483" t="s">
        <v>139</v>
      </c>
      <c r="X13" s="484"/>
      <c r="Y13" s="484"/>
      <c r="Z13" s="484"/>
      <c r="AA13" s="484"/>
      <c r="AB13" s="474"/>
      <c r="AC13" s="518">
        <v>275</v>
      </c>
      <c r="AD13" s="519"/>
      <c r="AE13" s="519"/>
      <c r="AF13" s="519"/>
      <c r="AG13" s="561"/>
      <c r="AH13" s="518">
        <v>279</v>
      </c>
      <c r="AI13" s="519"/>
      <c r="AJ13" s="519"/>
      <c r="AK13" s="519"/>
      <c r="AL13" s="520"/>
      <c r="AM13" s="496" t="s">
        <v>140</v>
      </c>
      <c r="AN13" s="497"/>
      <c r="AO13" s="497"/>
      <c r="AP13" s="497"/>
      <c r="AQ13" s="497"/>
      <c r="AR13" s="497"/>
      <c r="AS13" s="497"/>
      <c r="AT13" s="498"/>
      <c r="AU13" s="499" t="s">
        <v>141</v>
      </c>
      <c r="AV13" s="500"/>
      <c r="AW13" s="500"/>
      <c r="AX13" s="500"/>
      <c r="AY13" s="501" t="s">
        <v>142</v>
      </c>
      <c r="AZ13" s="502"/>
      <c r="BA13" s="502"/>
      <c r="BB13" s="502"/>
      <c r="BC13" s="502"/>
      <c r="BD13" s="502"/>
      <c r="BE13" s="502"/>
      <c r="BF13" s="502"/>
      <c r="BG13" s="502"/>
      <c r="BH13" s="502"/>
      <c r="BI13" s="502"/>
      <c r="BJ13" s="502"/>
      <c r="BK13" s="502"/>
      <c r="BL13" s="502"/>
      <c r="BM13" s="503"/>
      <c r="BN13" s="467">
        <v>73292</v>
      </c>
      <c r="BO13" s="468"/>
      <c r="BP13" s="468"/>
      <c r="BQ13" s="468"/>
      <c r="BR13" s="468"/>
      <c r="BS13" s="468"/>
      <c r="BT13" s="468"/>
      <c r="BU13" s="469"/>
      <c r="BV13" s="467">
        <v>110732</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3.8</v>
      </c>
      <c r="CU13" s="465"/>
      <c r="CV13" s="465"/>
      <c r="CW13" s="465"/>
      <c r="CX13" s="465"/>
      <c r="CY13" s="465"/>
      <c r="CZ13" s="465"/>
      <c r="DA13" s="466"/>
      <c r="DB13" s="464">
        <v>3.5</v>
      </c>
      <c r="DC13" s="465"/>
      <c r="DD13" s="465"/>
      <c r="DE13" s="465"/>
      <c r="DF13" s="465"/>
      <c r="DG13" s="465"/>
      <c r="DH13" s="465"/>
      <c r="DI13" s="466"/>
      <c r="DJ13" s="186"/>
      <c r="DK13" s="186"/>
      <c r="DL13" s="186"/>
      <c r="DM13" s="186"/>
      <c r="DN13" s="186"/>
      <c r="DO13" s="186"/>
    </row>
    <row r="14" spans="1:119" ht="18.75" customHeight="1" thickBot="1" x14ac:dyDescent="0.25">
      <c r="A14" s="187"/>
      <c r="B14" s="530"/>
      <c r="C14" s="531"/>
      <c r="D14" s="531"/>
      <c r="E14" s="531"/>
      <c r="F14" s="531"/>
      <c r="G14" s="531"/>
      <c r="H14" s="531"/>
      <c r="I14" s="531"/>
      <c r="J14" s="531"/>
      <c r="K14" s="532"/>
      <c r="L14" s="548" t="s">
        <v>144</v>
      </c>
      <c r="M14" s="549"/>
      <c r="N14" s="549"/>
      <c r="O14" s="549"/>
      <c r="P14" s="549"/>
      <c r="Q14" s="550"/>
      <c r="R14" s="551">
        <v>3723</v>
      </c>
      <c r="S14" s="552"/>
      <c r="T14" s="552"/>
      <c r="U14" s="552"/>
      <c r="V14" s="553"/>
      <c r="W14" s="457"/>
      <c r="X14" s="458"/>
      <c r="Y14" s="458"/>
      <c r="Z14" s="458"/>
      <c r="AA14" s="458"/>
      <c r="AB14" s="447"/>
      <c r="AC14" s="554">
        <v>15.7</v>
      </c>
      <c r="AD14" s="555"/>
      <c r="AE14" s="555"/>
      <c r="AF14" s="555"/>
      <c r="AG14" s="556"/>
      <c r="AH14" s="554">
        <v>15.1</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t="s">
        <v>137</v>
      </c>
      <c r="CU14" s="566"/>
      <c r="CV14" s="566"/>
      <c r="CW14" s="566"/>
      <c r="CX14" s="566"/>
      <c r="CY14" s="566"/>
      <c r="CZ14" s="566"/>
      <c r="DA14" s="567"/>
      <c r="DB14" s="565" t="s">
        <v>128</v>
      </c>
      <c r="DC14" s="566"/>
      <c r="DD14" s="566"/>
      <c r="DE14" s="566"/>
      <c r="DF14" s="566"/>
      <c r="DG14" s="566"/>
      <c r="DH14" s="566"/>
      <c r="DI14" s="567"/>
      <c r="DJ14" s="186"/>
      <c r="DK14" s="186"/>
      <c r="DL14" s="186"/>
      <c r="DM14" s="186"/>
      <c r="DN14" s="186"/>
      <c r="DO14" s="186"/>
    </row>
    <row r="15" spans="1:119" ht="18.75" customHeight="1" x14ac:dyDescent="0.2">
      <c r="A15" s="187"/>
      <c r="B15" s="530"/>
      <c r="C15" s="531"/>
      <c r="D15" s="531"/>
      <c r="E15" s="531"/>
      <c r="F15" s="531"/>
      <c r="G15" s="531"/>
      <c r="H15" s="531"/>
      <c r="I15" s="531"/>
      <c r="J15" s="531"/>
      <c r="K15" s="532"/>
      <c r="L15" s="197"/>
      <c r="M15" s="558" t="s">
        <v>146</v>
      </c>
      <c r="N15" s="559"/>
      <c r="O15" s="559"/>
      <c r="P15" s="559"/>
      <c r="Q15" s="560"/>
      <c r="R15" s="551">
        <v>3714</v>
      </c>
      <c r="S15" s="552"/>
      <c r="T15" s="552"/>
      <c r="U15" s="552"/>
      <c r="V15" s="553"/>
      <c r="W15" s="483" t="s">
        <v>147</v>
      </c>
      <c r="X15" s="484"/>
      <c r="Y15" s="484"/>
      <c r="Z15" s="484"/>
      <c r="AA15" s="484"/>
      <c r="AB15" s="474"/>
      <c r="AC15" s="518">
        <v>489</v>
      </c>
      <c r="AD15" s="519"/>
      <c r="AE15" s="519"/>
      <c r="AF15" s="519"/>
      <c r="AG15" s="561"/>
      <c r="AH15" s="518">
        <v>565</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321884</v>
      </c>
      <c r="BO15" s="431"/>
      <c r="BP15" s="431"/>
      <c r="BQ15" s="431"/>
      <c r="BR15" s="431"/>
      <c r="BS15" s="431"/>
      <c r="BT15" s="431"/>
      <c r="BU15" s="432"/>
      <c r="BV15" s="430">
        <v>310219</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27.8</v>
      </c>
      <c r="AD16" s="555"/>
      <c r="AE16" s="555"/>
      <c r="AF16" s="555"/>
      <c r="AG16" s="556"/>
      <c r="AH16" s="554">
        <v>30.6</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2184304</v>
      </c>
      <c r="BO16" s="468"/>
      <c r="BP16" s="468"/>
      <c r="BQ16" s="468"/>
      <c r="BR16" s="468"/>
      <c r="BS16" s="468"/>
      <c r="BT16" s="468"/>
      <c r="BU16" s="469"/>
      <c r="BV16" s="467">
        <v>2182457</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5">
      <c r="A17" s="187"/>
      <c r="B17" s="533"/>
      <c r="C17" s="534"/>
      <c r="D17" s="534"/>
      <c r="E17" s="534"/>
      <c r="F17" s="534"/>
      <c r="G17" s="534"/>
      <c r="H17" s="534"/>
      <c r="I17" s="534"/>
      <c r="J17" s="534"/>
      <c r="K17" s="535"/>
      <c r="L17" s="202"/>
      <c r="M17" s="574" t="s">
        <v>153</v>
      </c>
      <c r="N17" s="575"/>
      <c r="O17" s="575"/>
      <c r="P17" s="575"/>
      <c r="Q17" s="576"/>
      <c r="R17" s="571" t="s">
        <v>154</v>
      </c>
      <c r="S17" s="572"/>
      <c r="T17" s="572"/>
      <c r="U17" s="572"/>
      <c r="V17" s="573"/>
      <c r="W17" s="483" t="s">
        <v>155</v>
      </c>
      <c r="X17" s="484"/>
      <c r="Y17" s="484"/>
      <c r="Z17" s="484"/>
      <c r="AA17" s="484"/>
      <c r="AB17" s="474"/>
      <c r="AC17" s="518">
        <v>993</v>
      </c>
      <c r="AD17" s="519"/>
      <c r="AE17" s="519"/>
      <c r="AF17" s="519"/>
      <c r="AG17" s="561"/>
      <c r="AH17" s="518">
        <v>1003</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397953</v>
      </c>
      <c r="BO17" s="468"/>
      <c r="BP17" s="468"/>
      <c r="BQ17" s="468"/>
      <c r="BR17" s="468"/>
      <c r="BS17" s="468"/>
      <c r="BT17" s="468"/>
      <c r="BU17" s="469"/>
      <c r="BV17" s="467">
        <v>381087</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5">
      <c r="A18" s="187"/>
      <c r="B18" s="581" t="s">
        <v>157</v>
      </c>
      <c r="C18" s="510"/>
      <c r="D18" s="510"/>
      <c r="E18" s="582"/>
      <c r="F18" s="582"/>
      <c r="G18" s="582"/>
      <c r="H18" s="582"/>
      <c r="I18" s="582"/>
      <c r="J18" s="582"/>
      <c r="K18" s="582"/>
      <c r="L18" s="583">
        <v>162.59</v>
      </c>
      <c r="M18" s="583"/>
      <c r="N18" s="583"/>
      <c r="O18" s="583"/>
      <c r="P18" s="583"/>
      <c r="Q18" s="583"/>
      <c r="R18" s="584"/>
      <c r="S18" s="584"/>
      <c r="T18" s="584"/>
      <c r="U18" s="584"/>
      <c r="V18" s="585"/>
      <c r="W18" s="485"/>
      <c r="X18" s="486"/>
      <c r="Y18" s="486"/>
      <c r="Z18" s="486"/>
      <c r="AA18" s="486"/>
      <c r="AB18" s="477"/>
      <c r="AC18" s="586">
        <v>56.5</v>
      </c>
      <c r="AD18" s="587"/>
      <c r="AE18" s="587"/>
      <c r="AF18" s="587"/>
      <c r="AG18" s="588"/>
      <c r="AH18" s="586">
        <v>54.3</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1622205</v>
      </c>
      <c r="BO18" s="468"/>
      <c r="BP18" s="468"/>
      <c r="BQ18" s="468"/>
      <c r="BR18" s="468"/>
      <c r="BS18" s="468"/>
      <c r="BT18" s="468"/>
      <c r="BU18" s="469"/>
      <c r="BV18" s="467">
        <v>1659775</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5">
      <c r="A19" s="187"/>
      <c r="B19" s="581" t="s">
        <v>159</v>
      </c>
      <c r="C19" s="510"/>
      <c r="D19" s="510"/>
      <c r="E19" s="582"/>
      <c r="F19" s="582"/>
      <c r="G19" s="582"/>
      <c r="H19" s="582"/>
      <c r="I19" s="582"/>
      <c r="J19" s="582"/>
      <c r="K19" s="582"/>
      <c r="L19" s="590">
        <v>24</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2757250</v>
      </c>
      <c r="BO19" s="468"/>
      <c r="BP19" s="468"/>
      <c r="BQ19" s="468"/>
      <c r="BR19" s="468"/>
      <c r="BS19" s="468"/>
      <c r="BT19" s="468"/>
      <c r="BU19" s="469"/>
      <c r="BV19" s="467">
        <v>2852172</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5">
      <c r="A20" s="187"/>
      <c r="B20" s="581" t="s">
        <v>161</v>
      </c>
      <c r="C20" s="510"/>
      <c r="D20" s="510"/>
      <c r="E20" s="582"/>
      <c r="F20" s="582"/>
      <c r="G20" s="582"/>
      <c r="H20" s="582"/>
      <c r="I20" s="582"/>
      <c r="J20" s="582"/>
      <c r="K20" s="582"/>
      <c r="L20" s="590">
        <v>1729</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2">
      <c r="A21" s="187"/>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5">
      <c r="A22" s="187"/>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2">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169</v>
      </c>
      <c r="AZ23" s="428"/>
      <c r="BA23" s="428"/>
      <c r="BB23" s="428"/>
      <c r="BC23" s="428"/>
      <c r="BD23" s="428"/>
      <c r="BE23" s="428"/>
      <c r="BF23" s="428"/>
      <c r="BG23" s="428"/>
      <c r="BH23" s="428"/>
      <c r="BI23" s="428"/>
      <c r="BJ23" s="428"/>
      <c r="BK23" s="428"/>
      <c r="BL23" s="428"/>
      <c r="BM23" s="429"/>
      <c r="BN23" s="467">
        <v>3855799</v>
      </c>
      <c r="BO23" s="468"/>
      <c r="BP23" s="468"/>
      <c r="BQ23" s="468"/>
      <c r="BR23" s="468"/>
      <c r="BS23" s="468"/>
      <c r="BT23" s="468"/>
      <c r="BU23" s="469"/>
      <c r="BV23" s="467">
        <v>3535809</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5">
      <c r="A24" s="187"/>
      <c r="B24" s="607"/>
      <c r="C24" s="608"/>
      <c r="D24" s="609"/>
      <c r="E24" s="517" t="s">
        <v>170</v>
      </c>
      <c r="F24" s="497"/>
      <c r="G24" s="497"/>
      <c r="H24" s="497"/>
      <c r="I24" s="497"/>
      <c r="J24" s="497"/>
      <c r="K24" s="498"/>
      <c r="L24" s="518">
        <v>1</v>
      </c>
      <c r="M24" s="519"/>
      <c r="N24" s="519"/>
      <c r="O24" s="519"/>
      <c r="P24" s="561"/>
      <c r="Q24" s="518">
        <v>7500</v>
      </c>
      <c r="R24" s="519"/>
      <c r="S24" s="519"/>
      <c r="T24" s="519"/>
      <c r="U24" s="519"/>
      <c r="V24" s="561"/>
      <c r="W24" s="620"/>
      <c r="X24" s="608"/>
      <c r="Y24" s="609"/>
      <c r="Z24" s="517" t="s">
        <v>171</v>
      </c>
      <c r="AA24" s="497"/>
      <c r="AB24" s="497"/>
      <c r="AC24" s="497"/>
      <c r="AD24" s="497"/>
      <c r="AE24" s="497"/>
      <c r="AF24" s="497"/>
      <c r="AG24" s="498"/>
      <c r="AH24" s="518">
        <v>60</v>
      </c>
      <c r="AI24" s="519"/>
      <c r="AJ24" s="519"/>
      <c r="AK24" s="519"/>
      <c r="AL24" s="561"/>
      <c r="AM24" s="518">
        <v>171780</v>
      </c>
      <c r="AN24" s="519"/>
      <c r="AO24" s="519"/>
      <c r="AP24" s="519"/>
      <c r="AQ24" s="519"/>
      <c r="AR24" s="561"/>
      <c r="AS24" s="518">
        <v>2863</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v>3281485</v>
      </c>
      <c r="BO24" s="468"/>
      <c r="BP24" s="468"/>
      <c r="BQ24" s="468"/>
      <c r="BR24" s="468"/>
      <c r="BS24" s="468"/>
      <c r="BT24" s="468"/>
      <c r="BU24" s="469"/>
      <c r="BV24" s="467">
        <v>3109268</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2">
      <c r="A25" s="187"/>
      <c r="B25" s="607"/>
      <c r="C25" s="608"/>
      <c r="D25" s="609"/>
      <c r="E25" s="517" t="s">
        <v>173</v>
      </c>
      <c r="F25" s="497"/>
      <c r="G25" s="497"/>
      <c r="H25" s="497"/>
      <c r="I25" s="497"/>
      <c r="J25" s="497"/>
      <c r="K25" s="498"/>
      <c r="L25" s="518">
        <v>1</v>
      </c>
      <c r="M25" s="519"/>
      <c r="N25" s="519"/>
      <c r="O25" s="519"/>
      <c r="P25" s="561"/>
      <c r="Q25" s="518">
        <v>6150</v>
      </c>
      <c r="R25" s="519"/>
      <c r="S25" s="519"/>
      <c r="T25" s="519"/>
      <c r="U25" s="519"/>
      <c r="V25" s="561"/>
      <c r="W25" s="620"/>
      <c r="X25" s="608"/>
      <c r="Y25" s="609"/>
      <c r="Z25" s="517" t="s">
        <v>174</v>
      </c>
      <c r="AA25" s="497"/>
      <c r="AB25" s="497"/>
      <c r="AC25" s="497"/>
      <c r="AD25" s="497"/>
      <c r="AE25" s="497"/>
      <c r="AF25" s="497"/>
      <c r="AG25" s="498"/>
      <c r="AH25" s="518" t="s">
        <v>129</v>
      </c>
      <c r="AI25" s="519"/>
      <c r="AJ25" s="519"/>
      <c r="AK25" s="519"/>
      <c r="AL25" s="561"/>
      <c r="AM25" s="518" t="s">
        <v>137</v>
      </c>
      <c r="AN25" s="519"/>
      <c r="AO25" s="519"/>
      <c r="AP25" s="519"/>
      <c r="AQ25" s="519"/>
      <c r="AR25" s="561"/>
      <c r="AS25" s="518" t="s">
        <v>137</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t="s">
        <v>137</v>
      </c>
      <c r="BO25" s="431"/>
      <c r="BP25" s="431"/>
      <c r="BQ25" s="431"/>
      <c r="BR25" s="431"/>
      <c r="BS25" s="431"/>
      <c r="BT25" s="431"/>
      <c r="BU25" s="432"/>
      <c r="BV25" s="430">
        <v>1600</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2">
      <c r="A26" s="187"/>
      <c r="B26" s="607"/>
      <c r="C26" s="608"/>
      <c r="D26" s="609"/>
      <c r="E26" s="517" t="s">
        <v>176</v>
      </c>
      <c r="F26" s="497"/>
      <c r="G26" s="497"/>
      <c r="H26" s="497"/>
      <c r="I26" s="497"/>
      <c r="J26" s="497"/>
      <c r="K26" s="498"/>
      <c r="L26" s="518">
        <v>1</v>
      </c>
      <c r="M26" s="519"/>
      <c r="N26" s="519"/>
      <c r="O26" s="519"/>
      <c r="P26" s="561"/>
      <c r="Q26" s="518">
        <v>5750</v>
      </c>
      <c r="R26" s="519"/>
      <c r="S26" s="519"/>
      <c r="T26" s="519"/>
      <c r="U26" s="519"/>
      <c r="V26" s="561"/>
      <c r="W26" s="620"/>
      <c r="X26" s="608"/>
      <c r="Y26" s="609"/>
      <c r="Z26" s="517" t="s">
        <v>177</v>
      </c>
      <c r="AA26" s="630"/>
      <c r="AB26" s="630"/>
      <c r="AC26" s="630"/>
      <c r="AD26" s="630"/>
      <c r="AE26" s="630"/>
      <c r="AF26" s="630"/>
      <c r="AG26" s="631"/>
      <c r="AH26" s="518" t="s">
        <v>137</v>
      </c>
      <c r="AI26" s="519"/>
      <c r="AJ26" s="519"/>
      <c r="AK26" s="519"/>
      <c r="AL26" s="561"/>
      <c r="AM26" s="518" t="s">
        <v>137</v>
      </c>
      <c r="AN26" s="519"/>
      <c r="AO26" s="519"/>
      <c r="AP26" s="519"/>
      <c r="AQ26" s="519"/>
      <c r="AR26" s="561"/>
      <c r="AS26" s="518" t="s">
        <v>129</v>
      </c>
      <c r="AT26" s="519"/>
      <c r="AU26" s="519"/>
      <c r="AV26" s="519"/>
      <c r="AW26" s="519"/>
      <c r="AX26" s="520"/>
      <c r="AY26" s="470" t="s">
        <v>178</v>
      </c>
      <c r="AZ26" s="471"/>
      <c r="BA26" s="471"/>
      <c r="BB26" s="471"/>
      <c r="BC26" s="471"/>
      <c r="BD26" s="471"/>
      <c r="BE26" s="471"/>
      <c r="BF26" s="471"/>
      <c r="BG26" s="471"/>
      <c r="BH26" s="471"/>
      <c r="BI26" s="471"/>
      <c r="BJ26" s="471"/>
      <c r="BK26" s="471"/>
      <c r="BL26" s="471"/>
      <c r="BM26" s="472"/>
      <c r="BN26" s="467" t="s">
        <v>128</v>
      </c>
      <c r="BO26" s="468"/>
      <c r="BP26" s="468"/>
      <c r="BQ26" s="468"/>
      <c r="BR26" s="468"/>
      <c r="BS26" s="468"/>
      <c r="BT26" s="468"/>
      <c r="BU26" s="469"/>
      <c r="BV26" s="467" t="s">
        <v>137</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5">
      <c r="A27" s="187"/>
      <c r="B27" s="607"/>
      <c r="C27" s="608"/>
      <c r="D27" s="609"/>
      <c r="E27" s="517" t="s">
        <v>179</v>
      </c>
      <c r="F27" s="497"/>
      <c r="G27" s="497"/>
      <c r="H27" s="497"/>
      <c r="I27" s="497"/>
      <c r="J27" s="497"/>
      <c r="K27" s="498"/>
      <c r="L27" s="518">
        <v>1</v>
      </c>
      <c r="M27" s="519"/>
      <c r="N27" s="519"/>
      <c r="O27" s="519"/>
      <c r="P27" s="561"/>
      <c r="Q27" s="518">
        <v>2320</v>
      </c>
      <c r="R27" s="519"/>
      <c r="S27" s="519"/>
      <c r="T27" s="519"/>
      <c r="U27" s="519"/>
      <c r="V27" s="561"/>
      <c r="W27" s="620"/>
      <c r="X27" s="608"/>
      <c r="Y27" s="609"/>
      <c r="Z27" s="517" t="s">
        <v>180</v>
      </c>
      <c r="AA27" s="497"/>
      <c r="AB27" s="497"/>
      <c r="AC27" s="497"/>
      <c r="AD27" s="497"/>
      <c r="AE27" s="497"/>
      <c r="AF27" s="497"/>
      <c r="AG27" s="498"/>
      <c r="AH27" s="518" t="s">
        <v>129</v>
      </c>
      <c r="AI27" s="519"/>
      <c r="AJ27" s="519"/>
      <c r="AK27" s="519"/>
      <c r="AL27" s="561"/>
      <c r="AM27" s="518" t="s">
        <v>129</v>
      </c>
      <c r="AN27" s="519"/>
      <c r="AO27" s="519"/>
      <c r="AP27" s="519"/>
      <c r="AQ27" s="519"/>
      <c r="AR27" s="561"/>
      <c r="AS27" s="518" t="s">
        <v>137</v>
      </c>
      <c r="AT27" s="519"/>
      <c r="AU27" s="519"/>
      <c r="AV27" s="519"/>
      <c r="AW27" s="519"/>
      <c r="AX27" s="520"/>
      <c r="AY27" s="562" t="s">
        <v>181</v>
      </c>
      <c r="AZ27" s="563"/>
      <c r="BA27" s="563"/>
      <c r="BB27" s="563"/>
      <c r="BC27" s="563"/>
      <c r="BD27" s="563"/>
      <c r="BE27" s="563"/>
      <c r="BF27" s="563"/>
      <c r="BG27" s="563"/>
      <c r="BH27" s="563"/>
      <c r="BI27" s="563"/>
      <c r="BJ27" s="563"/>
      <c r="BK27" s="563"/>
      <c r="BL27" s="563"/>
      <c r="BM27" s="564"/>
      <c r="BN27" s="643">
        <v>214142</v>
      </c>
      <c r="BO27" s="644"/>
      <c r="BP27" s="644"/>
      <c r="BQ27" s="644"/>
      <c r="BR27" s="644"/>
      <c r="BS27" s="644"/>
      <c r="BT27" s="644"/>
      <c r="BU27" s="645"/>
      <c r="BV27" s="643">
        <v>214069</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2">
      <c r="A28" s="187"/>
      <c r="B28" s="607"/>
      <c r="C28" s="608"/>
      <c r="D28" s="609"/>
      <c r="E28" s="517" t="s">
        <v>182</v>
      </c>
      <c r="F28" s="497"/>
      <c r="G28" s="497"/>
      <c r="H28" s="497"/>
      <c r="I28" s="497"/>
      <c r="J28" s="497"/>
      <c r="K28" s="498"/>
      <c r="L28" s="518">
        <v>1</v>
      </c>
      <c r="M28" s="519"/>
      <c r="N28" s="519"/>
      <c r="O28" s="519"/>
      <c r="P28" s="561"/>
      <c r="Q28" s="518">
        <v>1930</v>
      </c>
      <c r="R28" s="519"/>
      <c r="S28" s="519"/>
      <c r="T28" s="519"/>
      <c r="U28" s="519"/>
      <c r="V28" s="561"/>
      <c r="W28" s="620"/>
      <c r="X28" s="608"/>
      <c r="Y28" s="609"/>
      <c r="Z28" s="517" t="s">
        <v>183</v>
      </c>
      <c r="AA28" s="497"/>
      <c r="AB28" s="497"/>
      <c r="AC28" s="497"/>
      <c r="AD28" s="497"/>
      <c r="AE28" s="497"/>
      <c r="AF28" s="497"/>
      <c r="AG28" s="498"/>
      <c r="AH28" s="518" t="s">
        <v>128</v>
      </c>
      <c r="AI28" s="519"/>
      <c r="AJ28" s="519"/>
      <c r="AK28" s="519"/>
      <c r="AL28" s="561"/>
      <c r="AM28" s="518" t="s">
        <v>128</v>
      </c>
      <c r="AN28" s="519"/>
      <c r="AO28" s="519"/>
      <c r="AP28" s="519"/>
      <c r="AQ28" s="519"/>
      <c r="AR28" s="561"/>
      <c r="AS28" s="518" t="s">
        <v>129</v>
      </c>
      <c r="AT28" s="519"/>
      <c r="AU28" s="519"/>
      <c r="AV28" s="519"/>
      <c r="AW28" s="519"/>
      <c r="AX28" s="520"/>
      <c r="AY28" s="646" t="s">
        <v>184</v>
      </c>
      <c r="AZ28" s="647"/>
      <c r="BA28" s="647"/>
      <c r="BB28" s="648"/>
      <c r="BC28" s="427" t="s">
        <v>48</v>
      </c>
      <c r="BD28" s="428"/>
      <c r="BE28" s="428"/>
      <c r="BF28" s="428"/>
      <c r="BG28" s="428"/>
      <c r="BH28" s="428"/>
      <c r="BI28" s="428"/>
      <c r="BJ28" s="428"/>
      <c r="BK28" s="428"/>
      <c r="BL28" s="428"/>
      <c r="BM28" s="429"/>
      <c r="BN28" s="430">
        <v>497906</v>
      </c>
      <c r="BO28" s="431"/>
      <c r="BP28" s="431"/>
      <c r="BQ28" s="431"/>
      <c r="BR28" s="431"/>
      <c r="BS28" s="431"/>
      <c r="BT28" s="431"/>
      <c r="BU28" s="432"/>
      <c r="BV28" s="430">
        <v>497037</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2">
      <c r="A29" s="187"/>
      <c r="B29" s="607"/>
      <c r="C29" s="608"/>
      <c r="D29" s="609"/>
      <c r="E29" s="517" t="s">
        <v>185</v>
      </c>
      <c r="F29" s="497"/>
      <c r="G29" s="497"/>
      <c r="H29" s="497"/>
      <c r="I29" s="497"/>
      <c r="J29" s="497"/>
      <c r="K29" s="498"/>
      <c r="L29" s="518">
        <v>8</v>
      </c>
      <c r="M29" s="519"/>
      <c r="N29" s="519"/>
      <c r="O29" s="519"/>
      <c r="P29" s="561"/>
      <c r="Q29" s="518">
        <v>1700</v>
      </c>
      <c r="R29" s="519"/>
      <c r="S29" s="519"/>
      <c r="T29" s="519"/>
      <c r="U29" s="519"/>
      <c r="V29" s="561"/>
      <c r="W29" s="621"/>
      <c r="X29" s="622"/>
      <c r="Y29" s="623"/>
      <c r="Z29" s="517" t="s">
        <v>186</v>
      </c>
      <c r="AA29" s="497"/>
      <c r="AB29" s="497"/>
      <c r="AC29" s="497"/>
      <c r="AD29" s="497"/>
      <c r="AE29" s="497"/>
      <c r="AF29" s="497"/>
      <c r="AG29" s="498"/>
      <c r="AH29" s="518">
        <v>60</v>
      </c>
      <c r="AI29" s="519"/>
      <c r="AJ29" s="519"/>
      <c r="AK29" s="519"/>
      <c r="AL29" s="561"/>
      <c r="AM29" s="518">
        <v>171780</v>
      </c>
      <c r="AN29" s="519"/>
      <c r="AO29" s="519"/>
      <c r="AP29" s="519"/>
      <c r="AQ29" s="519"/>
      <c r="AR29" s="561"/>
      <c r="AS29" s="518">
        <v>2863</v>
      </c>
      <c r="AT29" s="519"/>
      <c r="AU29" s="519"/>
      <c r="AV29" s="519"/>
      <c r="AW29" s="519"/>
      <c r="AX29" s="520"/>
      <c r="AY29" s="649"/>
      <c r="AZ29" s="650"/>
      <c r="BA29" s="650"/>
      <c r="BB29" s="651"/>
      <c r="BC29" s="501" t="s">
        <v>187</v>
      </c>
      <c r="BD29" s="502"/>
      <c r="BE29" s="502"/>
      <c r="BF29" s="502"/>
      <c r="BG29" s="502"/>
      <c r="BH29" s="502"/>
      <c r="BI29" s="502"/>
      <c r="BJ29" s="502"/>
      <c r="BK29" s="502"/>
      <c r="BL29" s="502"/>
      <c r="BM29" s="503"/>
      <c r="BN29" s="467">
        <v>1769278</v>
      </c>
      <c r="BO29" s="468"/>
      <c r="BP29" s="468"/>
      <c r="BQ29" s="468"/>
      <c r="BR29" s="468"/>
      <c r="BS29" s="468"/>
      <c r="BT29" s="468"/>
      <c r="BU29" s="469"/>
      <c r="BV29" s="467">
        <v>1762232</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5">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188</v>
      </c>
      <c r="X30" s="628"/>
      <c r="Y30" s="628"/>
      <c r="Z30" s="628"/>
      <c r="AA30" s="628"/>
      <c r="AB30" s="628"/>
      <c r="AC30" s="628"/>
      <c r="AD30" s="628"/>
      <c r="AE30" s="628"/>
      <c r="AF30" s="628"/>
      <c r="AG30" s="629"/>
      <c r="AH30" s="586">
        <v>95.6</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2618031</v>
      </c>
      <c r="BO30" s="644"/>
      <c r="BP30" s="644"/>
      <c r="BQ30" s="644"/>
      <c r="BR30" s="644"/>
      <c r="BS30" s="644"/>
      <c r="BT30" s="644"/>
      <c r="BU30" s="645"/>
      <c r="BV30" s="643">
        <v>2363457</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1" t="s">
        <v>195</v>
      </c>
      <c r="D33" s="491"/>
      <c r="E33" s="456" t="s">
        <v>196</v>
      </c>
      <c r="F33" s="456"/>
      <c r="G33" s="456"/>
      <c r="H33" s="456"/>
      <c r="I33" s="456"/>
      <c r="J33" s="456"/>
      <c r="K33" s="456"/>
      <c r="L33" s="456"/>
      <c r="M33" s="456"/>
      <c r="N33" s="456"/>
      <c r="O33" s="456"/>
      <c r="P33" s="456"/>
      <c r="Q33" s="456"/>
      <c r="R33" s="456"/>
      <c r="S33" s="456"/>
      <c r="T33" s="216"/>
      <c r="U33" s="491" t="s">
        <v>197</v>
      </c>
      <c r="V33" s="491"/>
      <c r="W33" s="456" t="s">
        <v>198</v>
      </c>
      <c r="X33" s="456"/>
      <c r="Y33" s="456"/>
      <c r="Z33" s="456"/>
      <c r="AA33" s="456"/>
      <c r="AB33" s="456"/>
      <c r="AC33" s="456"/>
      <c r="AD33" s="456"/>
      <c r="AE33" s="456"/>
      <c r="AF33" s="456"/>
      <c r="AG33" s="456"/>
      <c r="AH33" s="456"/>
      <c r="AI33" s="456"/>
      <c r="AJ33" s="456"/>
      <c r="AK33" s="456"/>
      <c r="AL33" s="216"/>
      <c r="AM33" s="491" t="s">
        <v>197</v>
      </c>
      <c r="AN33" s="491"/>
      <c r="AO33" s="456" t="s">
        <v>196</v>
      </c>
      <c r="AP33" s="456"/>
      <c r="AQ33" s="456"/>
      <c r="AR33" s="456"/>
      <c r="AS33" s="456"/>
      <c r="AT33" s="456"/>
      <c r="AU33" s="456"/>
      <c r="AV33" s="456"/>
      <c r="AW33" s="456"/>
      <c r="AX33" s="456"/>
      <c r="AY33" s="456"/>
      <c r="AZ33" s="456"/>
      <c r="BA33" s="456"/>
      <c r="BB33" s="456"/>
      <c r="BC33" s="456"/>
      <c r="BD33" s="217"/>
      <c r="BE33" s="456" t="s">
        <v>199</v>
      </c>
      <c r="BF33" s="456"/>
      <c r="BG33" s="456" t="s">
        <v>200</v>
      </c>
      <c r="BH33" s="456"/>
      <c r="BI33" s="456"/>
      <c r="BJ33" s="456"/>
      <c r="BK33" s="456"/>
      <c r="BL33" s="456"/>
      <c r="BM33" s="456"/>
      <c r="BN33" s="456"/>
      <c r="BO33" s="456"/>
      <c r="BP33" s="456"/>
      <c r="BQ33" s="456"/>
      <c r="BR33" s="456"/>
      <c r="BS33" s="456"/>
      <c r="BT33" s="456"/>
      <c r="BU33" s="456"/>
      <c r="BV33" s="217"/>
      <c r="BW33" s="491" t="s">
        <v>199</v>
      </c>
      <c r="BX33" s="491"/>
      <c r="BY33" s="456" t="s">
        <v>201</v>
      </c>
      <c r="BZ33" s="456"/>
      <c r="CA33" s="456"/>
      <c r="CB33" s="456"/>
      <c r="CC33" s="456"/>
      <c r="CD33" s="456"/>
      <c r="CE33" s="456"/>
      <c r="CF33" s="456"/>
      <c r="CG33" s="456"/>
      <c r="CH33" s="456"/>
      <c r="CI33" s="456"/>
      <c r="CJ33" s="456"/>
      <c r="CK33" s="456"/>
      <c r="CL33" s="456"/>
      <c r="CM33" s="456"/>
      <c r="CN33" s="216"/>
      <c r="CO33" s="491" t="s">
        <v>202</v>
      </c>
      <c r="CP33" s="491"/>
      <c r="CQ33" s="456" t="s">
        <v>203</v>
      </c>
      <c r="CR33" s="456"/>
      <c r="CS33" s="456"/>
      <c r="CT33" s="456"/>
      <c r="CU33" s="456"/>
      <c r="CV33" s="456"/>
      <c r="CW33" s="456"/>
      <c r="CX33" s="456"/>
      <c r="CY33" s="456"/>
      <c r="CZ33" s="456"/>
      <c r="DA33" s="456"/>
      <c r="DB33" s="456"/>
      <c r="DC33" s="456"/>
      <c r="DD33" s="456"/>
      <c r="DE33" s="456"/>
      <c r="DF33" s="216"/>
      <c r="DG33" s="655" t="s">
        <v>204</v>
      </c>
      <c r="DH33" s="655"/>
      <c r="DI33" s="218"/>
      <c r="DJ33" s="186"/>
      <c r="DK33" s="186"/>
      <c r="DL33" s="186"/>
      <c r="DM33" s="186"/>
      <c r="DN33" s="186"/>
      <c r="DO33" s="186"/>
    </row>
    <row r="34" spans="1:119" ht="32.25" customHeight="1" x14ac:dyDescent="0.2">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IF('各会計、関係団体の財政状況及び健全化判断比率'!B32="","",'各会計、関係団体の財政状況及び健全化判断比率'!B32)</f>
        <v>国民健康保険病院事業会計</v>
      </c>
      <c r="AP34" s="657"/>
      <c r="AQ34" s="657"/>
      <c r="AR34" s="657"/>
      <c r="AS34" s="657"/>
      <c r="AT34" s="657"/>
      <c r="AU34" s="657"/>
      <c r="AV34" s="657"/>
      <c r="AW34" s="657"/>
      <c r="AX34" s="657"/>
      <c r="AY34" s="657"/>
      <c r="AZ34" s="657"/>
      <c r="BA34" s="657"/>
      <c r="BB34" s="657"/>
      <c r="BC34" s="657"/>
      <c r="BD34" s="214"/>
      <c r="BE34" s="656">
        <f>IF(BG34="","",MAX(C34:D43,U34:V43,AM34:AN43)+1)</f>
        <v>7</v>
      </c>
      <c r="BF34" s="656"/>
      <c r="BG34" s="657" t="str">
        <f>IF('各会計、関係団体の財政状況及び健全化判断比率'!B33="","",'各会計、関係団体の財政状況及び健全化判断比率'!B33)</f>
        <v>簡易水道事業特別会計</v>
      </c>
      <c r="BH34" s="657"/>
      <c r="BI34" s="657"/>
      <c r="BJ34" s="657"/>
      <c r="BK34" s="657"/>
      <c r="BL34" s="657"/>
      <c r="BM34" s="657"/>
      <c r="BN34" s="657"/>
      <c r="BO34" s="657"/>
      <c r="BP34" s="657"/>
      <c r="BQ34" s="657"/>
      <c r="BR34" s="657"/>
      <c r="BS34" s="657"/>
      <c r="BT34" s="657"/>
      <c r="BU34" s="657"/>
      <c r="BV34" s="214"/>
      <c r="BW34" s="656">
        <f>IF(BY34="","",MAX(C34:D43,U34:V43,AM34:AN43,BE34:BF43)+1)</f>
        <v>10</v>
      </c>
      <c r="BX34" s="656"/>
      <c r="BY34" s="657" t="str">
        <f>IF('各会計、関係団体の財政状況及び健全化判断比率'!B68="","",'各会計、関係団体の財政状況及び健全化判断比率'!B68)</f>
        <v>南部檜山衛生処理組合</v>
      </c>
      <c r="BZ34" s="657"/>
      <c r="CA34" s="657"/>
      <c r="CB34" s="657"/>
      <c r="CC34" s="657"/>
      <c r="CD34" s="657"/>
      <c r="CE34" s="657"/>
      <c r="CF34" s="657"/>
      <c r="CG34" s="657"/>
      <c r="CH34" s="657"/>
      <c r="CI34" s="657"/>
      <c r="CJ34" s="657"/>
      <c r="CK34" s="657"/>
      <c r="CL34" s="657"/>
      <c r="CM34" s="657"/>
      <c r="CN34" s="214"/>
      <c r="CO34" s="656">
        <f>IF(CQ34="","",MAX(C34:D43,U34:V43,AM34:AN43,BE34:BF43,BW34:BX43)+1)</f>
        <v>13</v>
      </c>
      <c r="CP34" s="656"/>
      <c r="CQ34" s="657" t="str">
        <f>IF('各会計、関係団体の財政状況及び健全化判断比率'!BS7="","",'各会計、関係団体の財政状況及び健全化判断比率'!BS7)</f>
        <v>乙部振興公社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2">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後期高齢者医療特別会計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8</v>
      </c>
      <c r="BF35" s="656"/>
      <c r="BG35" s="657" t="str">
        <f>IF('各会計、関係団体の財政状況及び健全化判断比率'!B34="","",'各会計、関係団体の財政状況及び健全化判断比率'!B34)</f>
        <v>公共下水道事業特別会計</v>
      </c>
      <c r="BH35" s="657"/>
      <c r="BI35" s="657"/>
      <c r="BJ35" s="657"/>
      <c r="BK35" s="657"/>
      <c r="BL35" s="657"/>
      <c r="BM35" s="657"/>
      <c r="BN35" s="657"/>
      <c r="BO35" s="657"/>
      <c r="BP35" s="657"/>
      <c r="BQ35" s="657"/>
      <c r="BR35" s="657"/>
      <c r="BS35" s="657"/>
      <c r="BT35" s="657"/>
      <c r="BU35" s="657"/>
      <c r="BV35" s="214"/>
      <c r="BW35" s="656">
        <f t="shared" ref="BW35:BW43" si="2">IF(BY35="","",BW34+1)</f>
        <v>11</v>
      </c>
      <c r="BX35" s="656"/>
      <c r="BY35" s="657" t="str">
        <f>IF('各会計、関係団体の財政状況及び健全化判断比率'!B69="","",'各会計、関係団体の財政状況及び健全化判断比率'!B69)</f>
        <v>檜山広域行政組合</v>
      </c>
      <c r="BZ35" s="657"/>
      <c r="CA35" s="657"/>
      <c r="CB35" s="657"/>
      <c r="CC35" s="657"/>
      <c r="CD35" s="657"/>
      <c r="CE35" s="657"/>
      <c r="CF35" s="657"/>
      <c r="CG35" s="657"/>
      <c r="CH35" s="657"/>
      <c r="CI35" s="657"/>
      <c r="CJ35" s="657"/>
      <c r="CK35" s="657"/>
      <c r="CL35" s="657"/>
      <c r="CM35" s="657"/>
      <c r="CN35" s="214"/>
      <c r="CO35" s="656">
        <f t="shared" ref="CO35:CO43" si="3">IF(CQ35="","",CO34+1)</f>
        <v>14</v>
      </c>
      <c r="CP35" s="656"/>
      <c r="CQ35" s="657" t="str">
        <f>IF('各会計、関係団体の財政状況及び健全化判断比率'!BS8="","",'各会計、関係団体の財政状況及び健全化判断比率'!BS8)</f>
        <v>乙部観光</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2">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介護保険特別会計（保険事業勘定）</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9</v>
      </c>
      <c r="BF36" s="656"/>
      <c r="BG36" s="657" t="str">
        <f>IF('各会計、関係団体の財政状況及び健全化判断比率'!B35="","",'各会計、関係団体の財政状況及び健全化判断比率'!B35)</f>
        <v>漁業集落排水事業特別会計</v>
      </c>
      <c r="BH36" s="657"/>
      <c r="BI36" s="657"/>
      <c r="BJ36" s="657"/>
      <c r="BK36" s="657"/>
      <c r="BL36" s="657"/>
      <c r="BM36" s="657"/>
      <c r="BN36" s="657"/>
      <c r="BO36" s="657"/>
      <c r="BP36" s="657"/>
      <c r="BQ36" s="657"/>
      <c r="BR36" s="657"/>
      <c r="BS36" s="657"/>
      <c r="BT36" s="657"/>
      <c r="BU36" s="657"/>
      <c r="BV36" s="214"/>
      <c r="BW36" s="656">
        <f t="shared" si="2"/>
        <v>12</v>
      </c>
      <c r="BX36" s="656"/>
      <c r="BY36" s="657" t="str">
        <f>IF('各会計、関係団体の財政状況及び健全化判断比率'!B70="","",'各会計、関係団体の財政状況及び健全化判断比率'!B70)</f>
        <v>渡島・檜山地方税滞納整理機構</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2">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5</v>
      </c>
      <c r="V37" s="656"/>
      <c r="W37" s="657" t="str">
        <f>IF('各会計、関係団体の財政状況及び健全化判断比率'!B31="","",'各会計、関係団体の財政状況及び健全化判断比率'!B31)</f>
        <v>介護保険特別会計（サービス事業勘定）</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t="str">
        <f t="shared" si="2"/>
        <v/>
      </c>
      <c r="BX37" s="656"/>
      <c r="BY37" s="657" t="str">
        <f>IF('各会計、関係団体の財政状況及び健全化判断比率'!B71="","",'各会計、関係団体の財政状況及び健全化判断比率'!B71)</f>
        <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2">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t="str">
        <f t="shared" si="2"/>
        <v/>
      </c>
      <c r="BX38" s="656"/>
      <c r="BY38" s="657" t="str">
        <f>IF('各会計、関係団体の財政状況及び健全化判断比率'!B72="","",'各会計、関係団体の財政状況及び健全化判断比率'!B72)</f>
        <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2">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2">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2">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2">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2">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209</v>
      </c>
    </row>
    <row r="50" spans="5:5" x14ac:dyDescent="0.2">
      <c r="E50" s="188" t="s">
        <v>210</v>
      </c>
    </row>
    <row r="51" spans="5:5" x14ac:dyDescent="0.2">
      <c r="E51" s="188" t="s">
        <v>211</v>
      </c>
    </row>
    <row r="52" spans="5:5" x14ac:dyDescent="0.2">
      <c r="E52" s="188" t="s">
        <v>212</v>
      </c>
    </row>
    <row r="53" spans="5:5" x14ac:dyDescent="0.2"/>
    <row r="54" spans="5:5" x14ac:dyDescent="0.2"/>
    <row r="55" spans="5:5" x14ac:dyDescent="0.2"/>
    <row r="56" spans="5:5" x14ac:dyDescent="0.2"/>
  </sheetData>
  <sheetProtection algorithmName="SHA-512" hashValue="GyVng57gDbdwB+bbIx4NEiPFDBunn9xcDy1771xQieV4z+fgPwYzUW+o7d1BDKpbwNVNJcfCUx8KxcEPjzMWsQ==" saltValue="H53ZilMSIAd6voSF1vDa3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1"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2">
      <c r="A34" s="22"/>
      <c r="B34" s="31"/>
      <c r="C34" s="1248" t="s">
        <v>562</v>
      </c>
      <c r="D34" s="1248"/>
      <c r="E34" s="1249"/>
      <c r="F34" s="32">
        <v>11.4</v>
      </c>
      <c r="G34" s="33">
        <v>11.41</v>
      </c>
      <c r="H34" s="33">
        <v>10.210000000000001</v>
      </c>
      <c r="I34" s="33">
        <v>10.01</v>
      </c>
      <c r="J34" s="34">
        <v>8.6300000000000008</v>
      </c>
      <c r="K34" s="22"/>
      <c r="L34" s="22"/>
      <c r="M34" s="22"/>
      <c r="N34" s="22"/>
      <c r="O34" s="22"/>
      <c r="P34" s="22"/>
    </row>
    <row r="35" spans="1:16" ht="39" customHeight="1" x14ac:dyDescent="0.2">
      <c r="A35" s="22"/>
      <c r="B35" s="35"/>
      <c r="C35" s="1242" t="s">
        <v>563</v>
      </c>
      <c r="D35" s="1243"/>
      <c r="E35" s="1244"/>
      <c r="F35" s="36">
        <v>4.92</v>
      </c>
      <c r="G35" s="37">
        <v>4.54</v>
      </c>
      <c r="H35" s="37">
        <v>4.1900000000000004</v>
      </c>
      <c r="I35" s="37">
        <v>5.16</v>
      </c>
      <c r="J35" s="38">
        <v>5.4</v>
      </c>
      <c r="K35" s="22"/>
      <c r="L35" s="22"/>
      <c r="M35" s="22"/>
      <c r="N35" s="22"/>
      <c r="O35" s="22"/>
      <c r="P35" s="22"/>
    </row>
    <row r="36" spans="1:16" ht="39" customHeight="1" x14ac:dyDescent="0.2">
      <c r="A36" s="22"/>
      <c r="B36" s="35"/>
      <c r="C36" s="1242" t="s">
        <v>564</v>
      </c>
      <c r="D36" s="1243"/>
      <c r="E36" s="1244"/>
      <c r="F36" s="36">
        <v>0.43</v>
      </c>
      <c r="G36" s="37">
        <v>0.56000000000000005</v>
      </c>
      <c r="H36" s="37">
        <v>0.89</v>
      </c>
      <c r="I36" s="37">
        <v>1.06</v>
      </c>
      <c r="J36" s="38">
        <v>1.59</v>
      </c>
      <c r="K36" s="22"/>
      <c r="L36" s="22"/>
      <c r="M36" s="22"/>
      <c r="N36" s="22"/>
      <c r="O36" s="22"/>
      <c r="P36" s="22"/>
    </row>
    <row r="37" spans="1:16" ht="39" customHeight="1" x14ac:dyDescent="0.2">
      <c r="A37" s="22"/>
      <c r="B37" s="35"/>
      <c r="C37" s="1242" t="s">
        <v>565</v>
      </c>
      <c r="D37" s="1243"/>
      <c r="E37" s="1244"/>
      <c r="F37" s="36">
        <v>1.02</v>
      </c>
      <c r="G37" s="37">
        <v>1.03</v>
      </c>
      <c r="H37" s="37">
        <v>1.72</v>
      </c>
      <c r="I37" s="37">
        <v>0.84</v>
      </c>
      <c r="J37" s="38">
        <v>1.4</v>
      </c>
      <c r="K37" s="22"/>
      <c r="L37" s="22"/>
      <c r="M37" s="22"/>
      <c r="N37" s="22"/>
      <c r="O37" s="22"/>
      <c r="P37" s="22"/>
    </row>
    <row r="38" spans="1:16" ht="39" customHeight="1" x14ac:dyDescent="0.2">
      <c r="A38" s="22"/>
      <c r="B38" s="35"/>
      <c r="C38" s="1242" t="s">
        <v>566</v>
      </c>
      <c r="D38" s="1243"/>
      <c r="E38" s="1244"/>
      <c r="F38" s="36">
        <v>3.13</v>
      </c>
      <c r="G38" s="37">
        <v>2.87</v>
      </c>
      <c r="H38" s="37">
        <v>3.07</v>
      </c>
      <c r="I38" s="37">
        <v>0.67</v>
      </c>
      <c r="J38" s="38">
        <v>0.73</v>
      </c>
      <c r="K38" s="22"/>
      <c r="L38" s="22"/>
      <c r="M38" s="22"/>
      <c r="N38" s="22"/>
      <c r="O38" s="22"/>
      <c r="P38" s="22"/>
    </row>
    <row r="39" spans="1:16" ht="39" customHeight="1" x14ac:dyDescent="0.2">
      <c r="A39" s="22"/>
      <c r="B39" s="35"/>
      <c r="C39" s="1242" t="s">
        <v>567</v>
      </c>
      <c r="D39" s="1243"/>
      <c r="E39" s="1244"/>
      <c r="F39" s="36">
        <v>0.08</v>
      </c>
      <c r="G39" s="37">
        <v>0</v>
      </c>
      <c r="H39" s="37">
        <v>0.09</v>
      </c>
      <c r="I39" s="37">
        <v>0.2</v>
      </c>
      <c r="J39" s="38">
        <v>0.28000000000000003</v>
      </c>
      <c r="K39" s="22"/>
      <c r="L39" s="22"/>
      <c r="M39" s="22"/>
      <c r="N39" s="22"/>
      <c r="O39" s="22"/>
      <c r="P39" s="22"/>
    </row>
    <row r="40" spans="1:16" ht="39" customHeight="1" x14ac:dyDescent="0.2">
      <c r="A40" s="22"/>
      <c r="B40" s="35"/>
      <c r="C40" s="1242" t="s">
        <v>568</v>
      </c>
      <c r="D40" s="1243"/>
      <c r="E40" s="1244"/>
      <c r="F40" s="36">
        <v>0.14000000000000001</v>
      </c>
      <c r="G40" s="37">
        <v>0.12</v>
      </c>
      <c r="H40" s="37">
        <v>0</v>
      </c>
      <c r="I40" s="37">
        <v>7.0000000000000007E-2</v>
      </c>
      <c r="J40" s="38">
        <v>0.14000000000000001</v>
      </c>
      <c r="K40" s="22"/>
      <c r="L40" s="22"/>
      <c r="M40" s="22"/>
      <c r="N40" s="22"/>
      <c r="O40" s="22"/>
      <c r="P40" s="22"/>
    </row>
    <row r="41" spans="1:16" ht="39" customHeight="1" x14ac:dyDescent="0.2">
      <c r="A41" s="22"/>
      <c r="B41" s="35"/>
      <c r="C41" s="1242" t="s">
        <v>569</v>
      </c>
      <c r="D41" s="1243"/>
      <c r="E41" s="1244"/>
      <c r="F41" s="36">
        <v>0.11</v>
      </c>
      <c r="G41" s="37">
        <v>0.1</v>
      </c>
      <c r="H41" s="37">
        <v>0.09</v>
      </c>
      <c r="I41" s="37">
        <v>0.08</v>
      </c>
      <c r="J41" s="38">
        <v>0.09</v>
      </c>
      <c r="K41" s="22"/>
      <c r="L41" s="22"/>
      <c r="M41" s="22"/>
      <c r="N41" s="22"/>
      <c r="O41" s="22"/>
      <c r="P41" s="22"/>
    </row>
    <row r="42" spans="1:16" ht="39" customHeight="1" x14ac:dyDescent="0.2">
      <c r="A42" s="22"/>
      <c r="B42" s="39"/>
      <c r="C42" s="1242" t="s">
        <v>570</v>
      </c>
      <c r="D42" s="1243"/>
      <c r="E42" s="1244"/>
      <c r="F42" s="36" t="s">
        <v>516</v>
      </c>
      <c r="G42" s="37" t="s">
        <v>516</v>
      </c>
      <c r="H42" s="37" t="s">
        <v>516</v>
      </c>
      <c r="I42" s="37" t="s">
        <v>516</v>
      </c>
      <c r="J42" s="38" t="s">
        <v>516</v>
      </c>
      <c r="K42" s="22"/>
      <c r="L42" s="22"/>
      <c r="M42" s="22"/>
      <c r="N42" s="22"/>
      <c r="O42" s="22"/>
      <c r="P42" s="22"/>
    </row>
    <row r="43" spans="1:16" ht="39" customHeight="1" thickBot="1" x14ac:dyDescent="0.25">
      <c r="A43" s="22"/>
      <c r="B43" s="40"/>
      <c r="C43" s="1245" t="s">
        <v>571</v>
      </c>
      <c r="D43" s="1246"/>
      <c r="E43" s="1247"/>
      <c r="F43" s="41">
        <v>0.01</v>
      </c>
      <c r="G43" s="42">
        <v>0.01</v>
      </c>
      <c r="H43" s="42">
        <v>0</v>
      </c>
      <c r="I43" s="42">
        <v>0.01</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GQC147rs/HbR3naTRmcHFdVBdpH0WTUGlduk22lPCtmyOvJT08XLHuJMmEVGIYH1GVK4piOcBVTBjKf+LaqlOQ==" saltValue="9QWm+fxz2NV4aWzYG7Wc8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3" zoomScaleSheetLayoutView="55" workbookViewId="0">
      <selection activeCell="O50" sqref="O50"/>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2">
      <c r="A45" s="48"/>
      <c r="B45" s="1250" t="s">
        <v>11</v>
      </c>
      <c r="C45" s="1251"/>
      <c r="D45" s="58"/>
      <c r="E45" s="1256" t="s">
        <v>12</v>
      </c>
      <c r="F45" s="1256"/>
      <c r="G45" s="1256"/>
      <c r="H45" s="1256"/>
      <c r="I45" s="1256"/>
      <c r="J45" s="1257"/>
      <c r="K45" s="59">
        <v>468</v>
      </c>
      <c r="L45" s="60">
        <v>481</v>
      </c>
      <c r="M45" s="60">
        <v>487</v>
      </c>
      <c r="N45" s="60">
        <v>473</v>
      </c>
      <c r="O45" s="61">
        <v>478</v>
      </c>
      <c r="P45" s="48"/>
      <c r="Q45" s="48"/>
      <c r="R45" s="48"/>
      <c r="S45" s="48"/>
      <c r="T45" s="48"/>
      <c r="U45" s="48"/>
    </row>
    <row r="46" spans="1:21" ht="30.75" customHeight="1" x14ac:dyDescent="0.2">
      <c r="A46" s="48"/>
      <c r="B46" s="1252"/>
      <c r="C46" s="1253"/>
      <c r="D46" s="62"/>
      <c r="E46" s="1258" t="s">
        <v>13</v>
      </c>
      <c r="F46" s="1258"/>
      <c r="G46" s="1258"/>
      <c r="H46" s="1258"/>
      <c r="I46" s="1258"/>
      <c r="J46" s="1259"/>
      <c r="K46" s="63" t="s">
        <v>516</v>
      </c>
      <c r="L46" s="64" t="s">
        <v>516</v>
      </c>
      <c r="M46" s="64" t="s">
        <v>516</v>
      </c>
      <c r="N46" s="64" t="s">
        <v>516</v>
      </c>
      <c r="O46" s="65" t="s">
        <v>516</v>
      </c>
      <c r="P46" s="48"/>
      <c r="Q46" s="48"/>
      <c r="R46" s="48"/>
      <c r="S46" s="48"/>
      <c r="T46" s="48"/>
      <c r="U46" s="48"/>
    </row>
    <row r="47" spans="1:21" ht="30.75" customHeight="1" x14ac:dyDescent="0.2">
      <c r="A47" s="48"/>
      <c r="B47" s="1252"/>
      <c r="C47" s="1253"/>
      <c r="D47" s="62"/>
      <c r="E47" s="1258" t="s">
        <v>14</v>
      </c>
      <c r="F47" s="1258"/>
      <c r="G47" s="1258"/>
      <c r="H47" s="1258"/>
      <c r="I47" s="1258"/>
      <c r="J47" s="1259"/>
      <c r="K47" s="63" t="s">
        <v>516</v>
      </c>
      <c r="L47" s="64" t="s">
        <v>516</v>
      </c>
      <c r="M47" s="64" t="s">
        <v>516</v>
      </c>
      <c r="N47" s="64" t="s">
        <v>516</v>
      </c>
      <c r="O47" s="65" t="s">
        <v>516</v>
      </c>
      <c r="P47" s="48"/>
      <c r="Q47" s="48"/>
      <c r="R47" s="48"/>
      <c r="S47" s="48"/>
      <c r="T47" s="48"/>
      <c r="U47" s="48"/>
    </row>
    <row r="48" spans="1:21" ht="30.75" customHeight="1" x14ac:dyDescent="0.2">
      <c r="A48" s="48"/>
      <c r="B48" s="1252"/>
      <c r="C48" s="1253"/>
      <c r="D48" s="62"/>
      <c r="E48" s="1258" t="s">
        <v>15</v>
      </c>
      <c r="F48" s="1258"/>
      <c r="G48" s="1258"/>
      <c r="H48" s="1258"/>
      <c r="I48" s="1258"/>
      <c r="J48" s="1259"/>
      <c r="K48" s="63">
        <v>129</v>
      </c>
      <c r="L48" s="64">
        <v>129</v>
      </c>
      <c r="M48" s="64">
        <v>134</v>
      </c>
      <c r="N48" s="64">
        <v>135</v>
      </c>
      <c r="O48" s="65">
        <v>126</v>
      </c>
      <c r="P48" s="48"/>
      <c r="Q48" s="48"/>
      <c r="R48" s="48"/>
      <c r="S48" s="48"/>
      <c r="T48" s="48"/>
      <c r="U48" s="48"/>
    </row>
    <row r="49" spans="1:21" ht="30.75" customHeight="1" x14ac:dyDescent="0.2">
      <c r="A49" s="48"/>
      <c r="B49" s="1252"/>
      <c r="C49" s="1253"/>
      <c r="D49" s="62"/>
      <c r="E49" s="1258" t="s">
        <v>16</v>
      </c>
      <c r="F49" s="1258"/>
      <c r="G49" s="1258"/>
      <c r="H49" s="1258"/>
      <c r="I49" s="1258"/>
      <c r="J49" s="1259"/>
      <c r="K49" s="63">
        <v>0</v>
      </c>
      <c r="L49" s="64">
        <v>0</v>
      </c>
      <c r="M49" s="64">
        <v>1</v>
      </c>
      <c r="N49" s="64">
        <v>2</v>
      </c>
      <c r="O49" s="65">
        <v>2</v>
      </c>
      <c r="P49" s="48"/>
      <c r="Q49" s="48"/>
      <c r="R49" s="48"/>
      <c r="S49" s="48"/>
      <c r="T49" s="48"/>
      <c r="U49" s="48"/>
    </row>
    <row r="50" spans="1:21" ht="30.75" customHeight="1" x14ac:dyDescent="0.2">
      <c r="A50" s="48"/>
      <c r="B50" s="1252"/>
      <c r="C50" s="1253"/>
      <c r="D50" s="62"/>
      <c r="E50" s="1258" t="s">
        <v>17</v>
      </c>
      <c r="F50" s="1258"/>
      <c r="G50" s="1258"/>
      <c r="H50" s="1258"/>
      <c r="I50" s="1258"/>
      <c r="J50" s="1259"/>
      <c r="K50" s="63" t="s">
        <v>516</v>
      </c>
      <c r="L50" s="64" t="s">
        <v>516</v>
      </c>
      <c r="M50" s="64" t="s">
        <v>516</v>
      </c>
      <c r="N50" s="64" t="s">
        <v>516</v>
      </c>
      <c r="O50" s="65" t="s">
        <v>516</v>
      </c>
      <c r="P50" s="48"/>
      <c r="Q50" s="48"/>
      <c r="R50" s="48"/>
      <c r="S50" s="48"/>
      <c r="T50" s="48"/>
      <c r="U50" s="48"/>
    </row>
    <row r="51" spans="1:21" ht="30.75" customHeight="1" x14ac:dyDescent="0.2">
      <c r="A51" s="48"/>
      <c r="B51" s="1254"/>
      <c r="C51" s="1255"/>
      <c r="D51" s="66"/>
      <c r="E51" s="1258" t="s">
        <v>18</v>
      </c>
      <c r="F51" s="1258"/>
      <c r="G51" s="1258"/>
      <c r="H51" s="1258"/>
      <c r="I51" s="1258"/>
      <c r="J51" s="1259"/>
      <c r="K51" s="63" t="s">
        <v>516</v>
      </c>
      <c r="L51" s="64" t="s">
        <v>516</v>
      </c>
      <c r="M51" s="64" t="s">
        <v>516</v>
      </c>
      <c r="N51" s="64" t="s">
        <v>516</v>
      </c>
      <c r="O51" s="65" t="s">
        <v>516</v>
      </c>
      <c r="P51" s="48"/>
      <c r="Q51" s="48"/>
      <c r="R51" s="48"/>
      <c r="S51" s="48"/>
      <c r="T51" s="48"/>
      <c r="U51" s="48"/>
    </row>
    <row r="52" spans="1:21" ht="30.75" customHeight="1" x14ac:dyDescent="0.2">
      <c r="A52" s="48"/>
      <c r="B52" s="1260" t="s">
        <v>19</v>
      </c>
      <c r="C52" s="1261"/>
      <c r="D52" s="66"/>
      <c r="E52" s="1258" t="s">
        <v>20</v>
      </c>
      <c r="F52" s="1258"/>
      <c r="G52" s="1258"/>
      <c r="H52" s="1258"/>
      <c r="I52" s="1258"/>
      <c r="J52" s="1259"/>
      <c r="K52" s="63">
        <v>534</v>
      </c>
      <c r="L52" s="64">
        <v>538</v>
      </c>
      <c r="M52" s="64">
        <v>559</v>
      </c>
      <c r="N52" s="64">
        <v>544</v>
      </c>
      <c r="O52" s="65">
        <v>522</v>
      </c>
      <c r="P52" s="48"/>
      <c r="Q52" s="48"/>
      <c r="R52" s="48"/>
      <c r="S52" s="48"/>
      <c r="T52" s="48"/>
      <c r="U52" s="48"/>
    </row>
    <row r="53" spans="1:21" ht="30.75" customHeight="1" thickBot="1" x14ac:dyDescent="0.25">
      <c r="A53" s="48"/>
      <c r="B53" s="1262" t="s">
        <v>21</v>
      </c>
      <c r="C53" s="1263"/>
      <c r="D53" s="67"/>
      <c r="E53" s="1264" t="s">
        <v>22</v>
      </c>
      <c r="F53" s="1264"/>
      <c r="G53" s="1264"/>
      <c r="H53" s="1264"/>
      <c r="I53" s="1264"/>
      <c r="J53" s="1265"/>
      <c r="K53" s="68">
        <v>63</v>
      </c>
      <c r="L53" s="69">
        <v>72</v>
      </c>
      <c r="M53" s="69">
        <v>63</v>
      </c>
      <c r="N53" s="69">
        <v>66</v>
      </c>
      <c r="O53" s="70">
        <v>84</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5">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2">
      <c r="B57" s="1266" t="s">
        <v>25</v>
      </c>
      <c r="C57" s="1267"/>
      <c r="D57" s="1270" t="s">
        <v>26</v>
      </c>
      <c r="E57" s="1271"/>
      <c r="F57" s="1271"/>
      <c r="G57" s="1271"/>
      <c r="H57" s="1271"/>
      <c r="I57" s="1271"/>
      <c r="J57" s="1272"/>
      <c r="K57" s="83" t="s">
        <v>516</v>
      </c>
      <c r="L57" s="84" t="s">
        <v>516</v>
      </c>
      <c r="M57" s="84" t="s">
        <v>516</v>
      </c>
      <c r="N57" s="84" t="s">
        <v>516</v>
      </c>
      <c r="O57" s="85" t="s">
        <v>516</v>
      </c>
    </row>
    <row r="58" spans="1:21" ht="31.5" customHeight="1" thickBot="1" x14ac:dyDescent="0.25">
      <c r="B58" s="1268"/>
      <c r="C58" s="1269"/>
      <c r="D58" s="1273" t="s">
        <v>27</v>
      </c>
      <c r="E58" s="1274"/>
      <c r="F58" s="1274"/>
      <c r="G58" s="1274"/>
      <c r="H58" s="1274"/>
      <c r="I58" s="1274"/>
      <c r="J58" s="1275"/>
      <c r="K58" s="86" t="s">
        <v>516</v>
      </c>
      <c r="L58" s="87" t="s">
        <v>516</v>
      </c>
      <c r="M58" s="87" t="s">
        <v>516</v>
      </c>
      <c r="N58" s="87" t="s">
        <v>516</v>
      </c>
      <c r="O58" s="88" t="s">
        <v>516</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mSXW4nA+GjKtJPOIntGmoBPhOnja1rc66rTOhNCkxm3RJQ69qW4H9V2a4n8RumuXao7/vUC18d6C4MpVDvrDg==" saltValue="YGTZJXkzHgLdLxlGowveW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E44"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557</v>
      </c>
      <c r="J40" s="100" t="s">
        <v>558</v>
      </c>
      <c r="K40" s="100" t="s">
        <v>559</v>
      </c>
      <c r="L40" s="100" t="s">
        <v>560</v>
      </c>
      <c r="M40" s="101" t="s">
        <v>561</v>
      </c>
    </row>
    <row r="41" spans="2:13" ht="27.75" customHeight="1" x14ac:dyDescent="0.2">
      <c r="B41" s="1276" t="s">
        <v>30</v>
      </c>
      <c r="C41" s="1277"/>
      <c r="D41" s="102"/>
      <c r="E41" s="1282" t="s">
        <v>31</v>
      </c>
      <c r="F41" s="1282"/>
      <c r="G41" s="1282"/>
      <c r="H41" s="1283"/>
      <c r="I41" s="103">
        <v>3789</v>
      </c>
      <c r="J41" s="104">
        <v>3614</v>
      </c>
      <c r="K41" s="104">
        <v>3508</v>
      </c>
      <c r="L41" s="104">
        <v>3536</v>
      </c>
      <c r="M41" s="105">
        <v>3856</v>
      </c>
    </row>
    <row r="42" spans="2:13" ht="27.75" customHeight="1" x14ac:dyDescent="0.2">
      <c r="B42" s="1278"/>
      <c r="C42" s="1279"/>
      <c r="D42" s="106"/>
      <c r="E42" s="1284" t="s">
        <v>32</v>
      </c>
      <c r="F42" s="1284"/>
      <c r="G42" s="1284"/>
      <c r="H42" s="1285"/>
      <c r="I42" s="107" t="s">
        <v>516</v>
      </c>
      <c r="J42" s="108" t="s">
        <v>516</v>
      </c>
      <c r="K42" s="108" t="s">
        <v>516</v>
      </c>
      <c r="L42" s="108">
        <v>2</v>
      </c>
      <c r="M42" s="109" t="s">
        <v>516</v>
      </c>
    </row>
    <row r="43" spans="2:13" ht="27.75" customHeight="1" x14ac:dyDescent="0.2">
      <c r="B43" s="1278"/>
      <c r="C43" s="1279"/>
      <c r="D43" s="106"/>
      <c r="E43" s="1284" t="s">
        <v>33</v>
      </c>
      <c r="F43" s="1284"/>
      <c r="G43" s="1284"/>
      <c r="H43" s="1285"/>
      <c r="I43" s="107">
        <v>1286</v>
      </c>
      <c r="J43" s="108">
        <v>1234</v>
      </c>
      <c r="K43" s="108">
        <v>1156</v>
      </c>
      <c r="L43" s="108">
        <v>1076</v>
      </c>
      <c r="M43" s="109">
        <v>1010</v>
      </c>
    </row>
    <row r="44" spans="2:13" ht="27.75" customHeight="1" x14ac:dyDescent="0.2">
      <c r="B44" s="1278"/>
      <c r="C44" s="1279"/>
      <c r="D44" s="106"/>
      <c r="E44" s="1284" t="s">
        <v>34</v>
      </c>
      <c r="F44" s="1284"/>
      <c r="G44" s="1284"/>
      <c r="H44" s="1285"/>
      <c r="I44" s="107">
        <v>9</v>
      </c>
      <c r="J44" s="108">
        <v>8</v>
      </c>
      <c r="K44" s="108">
        <v>7</v>
      </c>
      <c r="L44" s="108">
        <v>5</v>
      </c>
      <c r="M44" s="109">
        <v>4</v>
      </c>
    </row>
    <row r="45" spans="2:13" ht="27.75" customHeight="1" x14ac:dyDescent="0.2">
      <c r="B45" s="1278"/>
      <c r="C45" s="1279"/>
      <c r="D45" s="106"/>
      <c r="E45" s="1284" t="s">
        <v>35</v>
      </c>
      <c r="F45" s="1284"/>
      <c r="G45" s="1284"/>
      <c r="H45" s="1285"/>
      <c r="I45" s="107">
        <v>802</v>
      </c>
      <c r="J45" s="108">
        <v>776</v>
      </c>
      <c r="K45" s="108">
        <v>761</v>
      </c>
      <c r="L45" s="108">
        <v>710</v>
      </c>
      <c r="M45" s="109">
        <v>728</v>
      </c>
    </row>
    <row r="46" spans="2:13" ht="27.75" customHeight="1" x14ac:dyDescent="0.2">
      <c r="B46" s="1278"/>
      <c r="C46" s="1279"/>
      <c r="D46" s="110"/>
      <c r="E46" s="1284" t="s">
        <v>36</v>
      </c>
      <c r="F46" s="1284"/>
      <c r="G46" s="1284"/>
      <c r="H46" s="1285"/>
      <c r="I46" s="107" t="s">
        <v>516</v>
      </c>
      <c r="J46" s="108" t="s">
        <v>516</v>
      </c>
      <c r="K46" s="108" t="s">
        <v>516</v>
      </c>
      <c r="L46" s="108" t="s">
        <v>516</v>
      </c>
      <c r="M46" s="109" t="s">
        <v>516</v>
      </c>
    </row>
    <row r="47" spans="2:13" ht="27.75" customHeight="1" x14ac:dyDescent="0.2">
      <c r="B47" s="1278"/>
      <c r="C47" s="1279"/>
      <c r="D47" s="111"/>
      <c r="E47" s="1286" t="s">
        <v>37</v>
      </c>
      <c r="F47" s="1287"/>
      <c r="G47" s="1287"/>
      <c r="H47" s="1288"/>
      <c r="I47" s="107" t="s">
        <v>516</v>
      </c>
      <c r="J47" s="108" t="s">
        <v>516</v>
      </c>
      <c r="K47" s="108" t="s">
        <v>516</v>
      </c>
      <c r="L47" s="108" t="s">
        <v>516</v>
      </c>
      <c r="M47" s="109" t="s">
        <v>516</v>
      </c>
    </row>
    <row r="48" spans="2:13" ht="27.75" customHeight="1" x14ac:dyDescent="0.2">
      <c r="B48" s="1278"/>
      <c r="C48" s="1279"/>
      <c r="D48" s="106"/>
      <c r="E48" s="1284" t="s">
        <v>38</v>
      </c>
      <c r="F48" s="1284"/>
      <c r="G48" s="1284"/>
      <c r="H48" s="1285"/>
      <c r="I48" s="107" t="s">
        <v>516</v>
      </c>
      <c r="J48" s="108" t="s">
        <v>516</v>
      </c>
      <c r="K48" s="108" t="s">
        <v>516</v>
      </c>
      <c r="L48" s="108" t="s">
        <v>516</v>
      </c>
      <c r="M48" s="109" t="s">
        <v>516</v>
      </c>
    </row>
    <row r="49" spans="2:13" ht="27.75" customHeight="1" x14ac:dyDescent="0.2">
      <c r="B49" s="1280"/>
      <c r="C49" s="1281"/>
      <c r="D49" s="106"/>
      <c r="E49" s="1284" t="s">
        <v>39</v>
      </c>
      <c r="F49" s="1284"/>
      <c r="G49" s="1284"/>
      <c r="H49" s="1285"/>
      <c r="I49" s="107" t="s">
        <v>516</v>
      </c>
      <c r="J49" s="108" t="s">
        <v>516</v>
      </c>
      <c r="K49" s="108" t="s">
        <v>516</v>
      </c>
      <c r="L49" s="108" t="s">
        <v>516</v>
      </c>
      <c r="M49" s="109" t="s">
        <v>516</v>
      </c>
    </row>
    <row r="50" spans="2:13" ht="27.75" customHeight="1" x14ac:dyDescent="0.2">
      <c r="B50" s="1289" t="s">
        <v>40</v>
      </c>
      <c r="C50" s="1290"/>
      <c r="D50" s="112"/>
      <c r="E50" s="1284" t="s">
        <v>41</v>
      </c>
      <c r="F50" s="1284"/>
      <c r="G50" s="1284"/>
      <c r="H50" s="1285"/>
      <c r="I50" s="107">
        <v>3786</v>
      </c>
      <c r="J50" s="108">
        <v>4242</v>
      </c>
      <c r="K50" s="108">
        <v>4592</v>
      </c>
      <c r="L50" s="108">
        <v>4684</v>
      </c>
      <c r="M50" s="109">
        <v>4988</v>
      </c>
    </row>
    <row r="51" spans="2:13" ht="27.75" customHeight="1" x14ac:dyDescent="0.2">
      <c r="B51" s="1278"/>
      <c r="C51" s="1279"/>
      <c r="D51" s="106"/>
      <c r="E51" s="1284" t="s">
        <v>42</v>
      </c>
      <c r="F51" s="1284"/>
      <c r="G51" s="1284"/>
      <c r="H51" s="1285"/>
      <c r="I51" s="107">
        <v>438</v>
      </c>
      <c r="J51" s="108">
        <v>394</v>
      </c>
      <c r="K51" s="108">
        <v>485</v>
      </c>
      <c r="L51" s="108">
        <v>385</v>
      </c>
      <c r="M51" s="109">
        <v>361</v>
      </c>
    </row>
    <row r="52" spans="2:13" ht="27.75" customHeight="1" x14ac:dyDescent="0.2">
      <c r="B52" s="1280"/>
      <c r="C52" s="1281"/>
      <c r="D52" s="106"/>
      <c r="E52" s="1284" t="s">
        <v>43</v>
      </c>
      <c r="F52" s="1284"/>
      <c r="G52" s="1284"/>
      <c r="H52" s="1285"/>
      <c r="I52" s="107">
        <v>4014</v>
      </c>
      <c r="J52" s="108">
        <v>3983</v>
      </c>
      <c r="K52" s="108">
        <v>3904</v>
      </c>
      <c r="L52" s="108">
        <v>3789</v>
      </c>
      <c r="M52" s="109">
        <v>3968</v>
      </c>
    </row>
    <row r="53" spans="2:13" ht="27.75" customHeight="1" thickBot="1" x14ac:dyDescent="0.25">
      <c r="B53" s="1291" t="s">
        <v>44</v>
      </c>
      <c r="C53" s="1292"/>
      <c r="D53" s="113"/>
      <c r="E53" s="1293" t="s">
        <v>45</v>
      </c>
      <c r="F53" s="1293"/>
      <c r="G53" s="1293"/>
      <c r="H53" s="1294"/>
      <c r="I53" s="114">
        <v>-2353</v>
      </c>
      <c r="J53" s="115">
        <v>-2987</v>
      </c>
      <c r="K53" s="115">
        <v>-3549</v>
      </c>
      <c r="L53" s="115">
        <v>-3530</v>
      </c>
      <c r="M53" s="116">
        <v>-3719</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OAmxgJsGs4iiqMdCWEYaXOaeP3Ul0/+Jx0HtzSsgXLCvxUlJkkiWTWIv5T4whEFg0s0uHJy8mhXZTOrNOV40w==" saltValue="BA6h0jVogOXF39TCrccgW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27" zoomScale="70" zoomScaleNormal="70" zoomScaleSheetLayoutView="100" workbookViewId="0">
      <selection activeCell="H62" sqref="H62"/>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559</v>
      </c>
      <c r="G54" s="125" t="s">
        <v>560</v>
      </c>
      <c r="H54" s="126" t="s">
        <v>561</v>
      </c>
    </row>
    <row r="55" spans="2:8" ht="52.5" customHeight="1" x14ac:dyDescent="0.2">
      <c r="B55" s="127"/>
      <c r="C55" s="1303" t="s">
        <v>48</v>
      </c>
      <c r="D55" s="1303"/>
      <c r="E55" s="1304"/>
      <c r="F55" s="128">
        <v>496</v>
      </c>
      <c r="G55" s="128">
        <v>497</v>
      </c>
      <c r="H55" s="129">
        <v>498</v>
      </c>
    </row>
    <row r="56" spans="2:8" ht="52.5" customHeight="1" x14ac:dyDescent="0.2">
      <c r="B56" s="130"/>
      <c r="C56" s="1305" t="s">
        <v>49</v>
      </c>
      <c r="D56" s="1305"/>
      <c r="E56" s="1306"/>
      <c r="F56" s="131">
        <v>1845</v>
      </c>
      <c r="G56" s="131">
        <v>1762</v>
      </c>
      <c r="H56" s="132">
        <v>1769</v>
      </c>
    </row>
    <row r="57" spans="2:8" ht="53.25" customHeight="1" x14ac:dyDescent="0.2">
      <c r="B57" s="130"/>
      <c r="C57" s="1307" t="s">
        <v>50</v>
      </c>
      <c r="D57" s="1307"/>
      <c r="E57" s="1308"/>
      <c r="F57" s="133">
        <v>2050</v>
      </c>
      <c r="G57" s="133">
        <v>2363</v>
      </c>
      <c r="H57" s="134">
        <v>2618</v>
      </c>
    </row>
    <row r="58" spans="2:8" ht="45.75" customHeight="1" x14ac:dyDescent="0.2">
      <c r="B58" s="135"/>
      <c r="C58" s="1295" t="s">
        <v>585</v>
      </c>
      <c r="D58" s="1296"/>
      <c r="E58" s="1297"/>
      <c r="F58" s="136">
        <v>1398</v>
      </c>
      <c r="G58" s="136">
        <v>1669</v>
      </c>
      <c r="H58" s="137">
        <v>1872</v>
      </c>
    </row>
    <row r="59" spans="2:8" ht="45.75" customHeight="1" x14ac:dyDescent="0.2">
      <c r="B59" s="135"/>
      <c r="C59" s="1295" t="s">
        <v>586</v>
      </c>
      <c r="D59" s="1296"/>
      <c r="E59" s="1297"/>
      <c r="F59" s="136">
        <v>255</v>
      </c>
      <c r="G59" s="136">
        <v>307</v>
      </c>
      <c r="H59" s="137">
        <v>364</v>
      </c>
    </row>
    <row r="60" spans="2:8" ht="45.75" customHeight="1" x14ac:dyDescent="0.2">
      <c r="B60" s="135"/>
      <c r="C60" s="1295" t="s">
        <v>587</v>
      </c>
      <c r="D60" s="1296"/>
      <c r="E60" s="1297"/>
      <c r="F60" s="136">
        <v>305</v>
      </c>
      <c r="G60" s="136">
        <v>305</v>
      </c>
      <c r="H60" s="137">
        <v>306</v>
      </c>
    </row>
    <row r="61" spans="2:8" ht="45.75" customHeight="1" x14ac:dyDescent="0.2">
      <c r="B61" s="135"/>
      <c r="C61" s="1295" t="s">
        <v>588</v>
      </c>
      <c r="D61" s="1296"/>
      <c r="E61" s="1297"/>
      <c r="F61" s="136">
        <v>83</v>
      </c>
      <c r="G61" s="136">
        <v>75</v>
      </c>
      <c r="H61" s="137">
        <v>67</v>
      </c>
    </row>
    <row r="62" spans="2:8" ht="45.75" customHeight="1" thickBot="1" x14ac:dyDescent="0.25">
      <c r="B62" s="138"/>
      <c r="C62" s="1298" t="s">
        <v>589</v>
      </c>
      <c r="D62" s="1299"/>
      <c r="E62" s="1300"/>
      <c r="F62" s="139">
        <v>9</v>
      </c>
      <c r="G62" s="139">
        <v>7</v>
      </c>
      <c r="H62" s="140">
        <v>7</v>
      </c>
    </row>
    <row r="63" spans="2:8" ht="52.5" customHeight="1" thickBot="1" x14ac:dyDescent="0.25">
      <c r="B63" s="141"/>
      <c r="C63" s="1301" t="s">
        <v>51</v>
      </c>
      <c r="D63" s="1301"/>
      <c r="E63" s="1302"/>
      <c r="F63" s="142">
        <v>4392</v>
      </c>
      <c r="G63" s="142">
        <v>4623</v>
      </c>
      <c r="H63" s="143">
        <v>4885</v>
      </c>
    </row>
    <row r="64" spans="2:8" ht="15" customHeight="1" x14ac:dyDescent="0.2"/>
  </sheetData>
  <sheetProtection algorithmName="SHA-512" hashValue="90hsuI7SqqcP0HvyA7+5NjulCkH/90pH5VMmTPu2GfrJMOk8L1YpLzug2cOc7F4E0VIpkUZFqy3sp2M2eACZoQ==" saltValue="nYQY2mPgAWKGqaaAIRdQ5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C61" zoomScaleNormal="100" zoomScaleSheetLayoutView="55" workbookViewId="0">
      <selection activeCell="AL20" sqref="AL20"/>
    </sheetView>
  </sheetViews>
  <sheetFormatPr defaultColWidth="0" defaultRowHeight="13.5" customHeight="1" zeroHeight="1" x14ac:dyDescent="0.2"/>
  <cols>
    <col min="1" max="1" width="6.33203125" style="388" customWidth="1"/>
    <col min="2" max="107" width="2.44140625" style="388" customWidth="1"/>
    <col min="108" max="108" width="6.109375" style="396" customWidth="1"/>
    <col min="109" max="109" width="5.88671875" style="395" customWidth="1"/>
    <col min="110" max="110" width="19.109375" style="388" hidden="1"/>
    <col min="111" max="115" width="12.6640625" style="388" hidden="1"/>
    <col min="116" max="349" width="8.6640625" style="388" hidden="1"/>
    <col min="350" max="355" width="14.88671875" style="388" hidden="1"/>
    <col min="356" max="357" width="15.88671875" style="388" hidden="1"/>
    <col min="358" max="363" width="16.109375" style="388" hidden="1"/>
    <col min="364" max="364" width="6.109375" style="388" hidden="1"/>
    <col min="365" max="365" width="3" style="388" hidden="1"/>
    <col min="366" max="605" width="8.6640625" style="388" hidden="1"/>
    <col min="606" max="611" width="14.88671875" style="388" hidden="1"/>
    <col min="612" max="613" width="15.88671875" style="388" hidden="1"/>
    <col min="614" max="619" width="16.109375" style="388" hidden="1"/>
    <col min="620" max="620" width="6.109375" style="388" hidden="1"/>
    <col min="621" max="621" width="3" style="388" hidden="1"/>
    <col min="622" max="861" width="8.6640625" style="388" hidden="1"/>
    <col min="862" max="867" width="14.88671875" style="388" hidden="1"/>
    <col min="868" max="869" width="15.88671875" style="388" hidden="1"/>
    <col min="870" max="875" width="16.109375" style="388" hidden="1"/>
    <col min="876" max="876" width="6.109375" style="388" hidden="1"/>
    <col min="877" max="877" width="3" style="388" hidden="1"/>
    <col min="878" max="1117" width="8.6640625" style="388" hidden="1"/>
    <col min="1118" max="1123" width="14.88671875" style="388" hidden="1"/>
    <col min="1124" max="1125" width="15.88671875" style="388" hidden="1"/>
    <col min="1126" max="1131" width="16.109375" style="388" hidden="1"/>
    <col min="1132" max="1132" width="6.109375" style="388" hidden="1"/>
    <col min="1133" max="1133" width="3" style="388" hidden="1"/>
    <col min="1134" max="1373" width="8.6640625" style="388" hidden="1"/>
    <col min="1374" max="1379" width="14.88671875" style="388" hidden="1"/>
    <col min="1380" max="1381" width="15.88671875" style="388" hidden="1"/>
    <col min="1382" max="1387" width="16.109375" style="388" hidden="1"/>
    <col min="1388" max="1388" width="6.109375" style="388" hidden="1"/>
    <col min="1389" max="1389" width="3" style="388" hidden="1"/>
    <col min="1390" max="1629" width="8.6640625" style="388" hidden="1"/>
    <col min="1630" max="1635" width="14.88671875" style="388" hidden="1"/>
    <col min="1636" max="1637" width="15.88671875" style="388" hidden="1"/>
    <col min="1638" max="1643" width="16.109375" style="388" hidden="1"/>
    <col min="1644" max="1644" width="6.109375" style="388" hidden="1"/>
    <col min="1645" max="1645" width="3" style="388" hidden="1"/>
    <col min="1646" max="1885" width="8.6640625" style="388" hidden="1"/>
    <col min="1886" max="1891" width="14.88671875" style="388" hidden="1"/>
    <col min="1892" max="1893" width="15.88671875" style="388" hidden="1"/>
    <col min="1894" max="1899" width="16.109375" style="388" hidden="1"/>
    <col min="1900" max="1900" width="6.109375" style="388" hidden="1"/>
    <col min="1901" max="1901" width="3" style="388" hidden="1"/>
    <col min="1902" max="2141" width="8.6640625" style="388" hidden="1"/>
    <col min="2142" max="2147" width="14.88671875" style="388" hidden="1"/>
    <col min="2148" max="2149" width="15.88671875" style="388" hidden="1"/>
    <col min="2150" max="2155" width="16.109375" style="388" hidden="1"/>
    <col min="2156" max="2156" width="6.109375" style="388" hidden="1"/>
    <col min="2157" max="2157" width="3" style="388" hidden="1"/>
    <col min="2158" max="2397" width="8.6640625" style="388" hidden="1"/>
    <col min="2398" max="2403" width="14.88671875" style="388" hidden="1"/>
    <col min="2404" max="2405" width="15.88671875" style="388" hidden="1"/>
    <col min="2406" max="2411" width="16.109375" style="388" hidden="1"/>
    <col min="2412" max="2412" width="6.109375" style="388" hidden="1"/>
    <col min="2413" max="2413" width="3" style="388" hidden="1"/>
    <col min="2414" max="2653" width="8.6640625" style="388" hidden="1"/>
    <col min="2654" max="2659" width="14.88671875" style="388" hidden="1"/>
    <col min="2660" max="2661" width="15.88671875" style="388" hidden="1"/>
    <col min="2662" max="2667" width="16.109375" style="388" hidden="1"/>
    <col min="2668" max="2668" width="6.109375" style="388" hidden="1"/>
    <col min="2669" max="2669" width="3" style="388" hidden="1"/>
    <col min="2670" max="2909" width="8.6640625" style="388" hidden="1"/>
    <col min="2910" max="2915" width="14.88671875" style="388" hidden="1"/>
    <col min="2916" max="2917" width="15.88671875" style="388" hidden="1"/>
    <col min="2918" max="2923" width="16.109375" style="388" hidden="1"/>
    <col min="2924" max="2924" width="6.109375" style="388" hidden="1"/>
    <col min="2925" max="2925" width="3" style="388" hidden="1"/>
    <col min="2926" max="3165" width="8.6640625" style="388" hidden="1"/>
    <col min="3166" max="3171" width="14.88671875" style="388" hidden="1"/>
    <col min="3172" max="3173" width="15.88671875" style="388" hidden="1"/>
    <col min="3174" max="3179" width="16.109375" style="388" hidden="1"/>
    <col min="3180" max="3180" width="6.109375" style="388" hidden="1"/>
    <col min="3181" max="3181" width="3" style="388" hidden="1"/>
    <col min="3182" max="3421" width="8.6640625" style="388" hidden="1"/>
    <col min="3422" max="3427" width="14.88671875" style="388" hidden="1"/>
    <col min="3428" max="3429" width="15.88671875" style="388" hidden="1"/>
    <col min="3430" max="3435" width="16.109375" style="388" hidden="1"/>
    <col min="3436" max="3436" width="6.109375" style="388" hidden="1"/>
    <col min="3437" max="3437" width="3" style="388" hidden="1"/>
    <col min="3438" max="3677" width="8.6640625" style="388" hidden="1"/>
    <col min="3678" max="3683" width="14.88671875" style="388" hidden="1"/>
    <col min="3684" max="3685" width="15.88671875" style="388" hidden="1"/>
    <col min="3686" max="3691" width="16.109375" style="388" hidden="1"/>
    <col min="3692" max="3692" width="6.109375" style="388" hidden="1"/>
    <col min="3693" max="3693" width="3" style="388" hidden="1"/>
    <col min="3694" max="3933" width="8.6640625" style="388" hidden="1"/>
    <col min="3934" max="3939" width="14.88671875" style="388" hidden="1"/>
    <col min="3940" max="3941" width="15.88671875" style="388" hidden="1"/>
    <col min="3942" max="3947" width="16.109375" style="388" hidden="1"/>
    <col min="3948" max="3948" width="6.109375" style="388" hidden="1"/>
    <col min="3949" max="3949" width="3" style="388" hidden="1"/>
    <col min="3950" max="4189" width="8.6640625" style="388" hidden="1"/>
    <col min="4190" max="4195" width="14.88671875" style="388" hidden="1"/>
    <col min="4196" max="4197" width="15.88671875" style="388" hidden="1"/>
    <col min="4198" max="4203" width="16.109375" style="388" hidden="1"/>
    <col min="4204" max="4204" width="6.109375" style="388" hidden="1"/>
    <col min="4205" max="4205" width="3" style="388" hidden="1"/>
    <col min="4206" max="4445" width="8.6640625" style="388" hidden="1"/>
    <col min="4446" max="4451" width="14.88671875" style="388" hidden="1"/>
    <col min="4452" max="4453" width="15.88671875" style="388" hidden="1"/>
    <col min="4454" max="4459" width="16.109375" style="388" hidden="1"/>
    <col min="4460" max="4460" width="6.109375" style="388" hidden="1"/>
    <col min="4461" max="4461" width="3" style="388" hidden="1"/>
    <col min="4462" max="4701" width="8.6640625" style="388" hidden="1"/>
    <col min="4702" max="4707" width="14.88671875" style="388" hidden="1"/>
    <col min="4708" max="4709" width="15.88671875" style="388" hidden="1"/>
    <col min="4710" max="4715" width="16.109375" style="388" hidden="1"/>
    <col min="4716" max="4716" width="6.109375" style="388" hidden="1"/>
    <col min="4717" max="4717" width="3" style="388" hidden="1"/>
    <col min="4718" max="4957" width="8.6640625" style="388" hidden="1"/>
    <col min="4958" max="4963" width="14.88671875" style="388" hidden="1"/>
    <col min="4964" max="4965" width="15.88671875" style="388" hidden="1"/>
    <col min="4966" max="4971" width="16.109375" style="388" hidden="1"/>
    <col min="4972" max="4972" width="6.109375" style="388" hidden="1"/>
    <col min="4973" max="4973" width="3" style="388" hidden="1"/>
    <col min="4974" max="5213" width="8.6640625" style="388" hidden="1"/>
    <col min="5214" max="5219" width="14.88671875" style="388" hidden="1"/>
    <col min="5220" max="5221" width="15.88671875" style="388" hidden="1"/>
    <col min="5222" max="5227" width="16.109375" style="388" hidden="1"/>
    <col min="5228" max="5228" width="6.109375" style="388" hidden="1"/>
    <col min="5229" max="5229" width="3" style="388" hidden="1"/>
    <col min="5230" max="5469" width="8.6640625" style="388" hidden="1"/>
    <col min="5470" max="5475" width="14.88671875" style="388" hidden="1"/>
    <col min="5476" max="5477" width="15.88671875" style="388" hidden="1"/>
    <col min="5478" max="5483" width="16.109375" style="388" hidden="1"/>
    <col min="5484" max="5484" width="6.109375" style="388" hidden="1"/>
    <col min="5485" max="5485" width="3" style="388" hidden="1"/>
    <col min="5486" max="5725" width="8.6640625" style="388" hidden="1"/>
    <col min="5726" max="5731" width="14.88671875" style="388" hidden="1"/>
    <col min="5732" max="5733" width="15.88671875" style="388" hidden="1"/>
    <col min="5734" max="5739" width="16.109375" style="388" hidden="1"/>
    <col min="5740" max="5740" width="6.109375" style="388" hidden="1"/>
    <col min="5741" max="5741" width="3" style="388" hidden="1"/>
    <col min="5742" max="5981" width="8.6640625" style="388" hidden="1"/>
    <col min="5982" max="5987" width="14.88671875" style="388" hidden="1"/>
    <col min="5988" max="5989" width="15.88671875" style="388" hidden="1"/>
    <col min="5990" max="5995" width="16.109375" style="388" hidden="1"/>
    <col min="5996" max="5996" width="6.109375" style="388" hidden="1"/>
    <col min="5997" max="5997" width="3" style="388" hidden="1"/>
    <col min="5998" max="6237" width="8.6640625" style="388" hidden="1"/>
    <col min="6238" max="6243" width="14.88671875" style="388" hidden="1"/>
    <col min="6244" max="6245" width="15.88671875" style="388" hidden="1"/>
    <col min="6246" max="6251" width="16.109375" style="388" hidden="1"/>
    <col min="6252" max="6252" width="6.109375" style="388" hidden="1"/>
    <col min="6253" max="6253" width="3" style="388" hidden="1"/>
    <col min="6254" max="6493" width="8.6640625" style="388" hidden="1"/>
    <col min="6494" max="6499" width="14.88671875" style="388" hidden="1"/>
    <col min="6500" max="6501" width="15.88671875" style="388" hidden="1"/>
    <col min="6502" max="6507" width="16.109375" style="388" hidden="1"/>
    <col min="6508" max="6508" width="6.109375" style="388" hidden="1"/>
    <col min="6509" max="6509" width="3" style="388" hidden="1"/>
    <col min="6510" max="6749" width="8.6640625" style="388" hidden="1"/>
    <col min="6750" max="6755" width="14.88671875" style="388" hidden="1"/>
    <col min="6756" max="6757" width="15.88671875" style="388" hidden="1"/>
    <col min="6758" max="6763" width="16.109375" style="388" hidden="1"/>
    <col min="6764" max="6764" width="6.109375" style="388" hidden="1"/>
    <col min="6765" max="6765" width="3" style="388" hidden="1"/>
    <col min="6766" max="7005" width="8.6640625" style="388" hidden="1"/>
    <col min="7006" max="7011" width="14.88671875" style="388" hidden="1"/>
    <col min="7012" max="7013" width="15.88671875" style="388" hidden="1"/>
    <col min="7014" max="7019" width="16.109375" style="388" hidden="1"/>
    <col min="7020" max="7020" width="6.109375" style="388" hidden="1"/>
    <col min="7021" max="7021" width="3" style="388" hidden="1"/>
    <col min="7022" max="7261" width="8.6640625" style="388" hidden="1"/>
    <col min="7262" max="7267" width="14.88671875" style="388" hidden="1"/>
    <col min="7268" max="7269" width="15.88671875" style="388" hidden="1"/>
    <col min="7270" max="7275" width="16.109375" style="388" hidden="1"/>
    <col min="7276" max="7276" width="6.109375" style="388" hidden="1"/>
    <col min="7277" max="7277" width="3" style="388" hidden="1"/>
    <col min="7278" max="7517" width="8.6640625" style="388" hidden="1"/>
    <col min="7518" max="7523" width="14.88671875" style="388" hidden="1"/>
    <col min="7524" max="7525" width="15.88671875" style="388" hidden="1"/>
    <col min="7526" max="7531" width="16.109375" style="388" hidden="1"/>
    <col min="7532" max="7532" width="6.109375" style="388" hidden="1"/>
    <col min="7533" max="7533" width="3" style="388" hidden="1"/>
    <col min="7534" max="7773" width="8.6640625" style="388" hidden="1"/>
    <col min="7774" max="7779" width="14.88671875" style="388" hidden="1"/>
    <col min="7780" max="7781" width="15.88671875" style="388" hidden="1"/>
    <col min="7782" max="7787" width="16.109375" style="388" hidden="1"/>
    <col min="7788" max="7788" width="6.109375" style="388" hidden="1"/>
    <col min="7789" max="7789" width="3" style="388" hidden="1"/>
    <col min="7790" max="8029" width="8.6640625" style="388" hidden="1"/>
    <col min="8030" max="8035" width="14.88671875" style="388" hidden="1"/>
    <col min="8036" max="8037" width="15.88671875" style="388" hidden="1"/>
    <col min="8038" max="8043" width="16.109375" style="388" hidden="1"/>
    <col min="8044" max="8044" width="6.109375" style="388" hidden="1"/>
    <col min="8045" max="8045" width="3" style="388" hidden="1"/>
    <col min="8046" max="8285" width="8.6640625" style="388" hidden="1"/>
    <col min="8286" max="8291" width="14.88671875" style="388" hidden="1"/>
    <col min="8292" max="8293" width="15.88671875" style="388" hidden="1"/>
    <col min="8294" max="8299" width="16.109375" style="388" hidden="1"/>
    <col min="8300" max="8300" width="6.109375" style="388" hidden="1"/>
    <col min="8301" max="8301" width="3" style="388" hidden="1"/>
    <col min="8302" max="8541" width="8.6640625" style="388" hidden="1"/>
    <col min="8542" max="8547" width="14.88671875" style="388" hidden="1"/>
    <col min="8548" max="8549" width="15.88671875" style="388" hidden="1"/>
    <col min="8550" max="8555" width="16.109375" style="388" hidden="1"/>
    <col min="8556" max="8556" width="6.109375" style="388" hidden="1"/>
    <col min="8557" max="8557" width="3" style="388" hidden="1"/>
    <col min="8558" max="8797" width="8.6640625" style="388" hidden="1"/>
    <col min="8798" max="8803" width="14.88671875" style="388" hidden="1"/>
    <col min="8804" max="8805" width="15.88671875" style="388" hidden="1"/>
    <col min="8806" max="8811" width="16.109375" style="388" hidden="1"/>
    <col min="8812" max="8812" width="6.109375" style="388" hidden="1"/>
    <col min="8813" max="8813" width="3" style="388" hidden="1"/>
    <col min="8814" max="9053" width="8.6640625" style="388" hidden="1"/>
    <col min="9054" max="9059" width="14.88671875" style="388" hidden="1"/>
    <col min="9060" max="9061" width="15.88671875" style="388" hidden="1"/>
    <col min="9062" max="9067" width="16.109375" style="388" hidden="1"/>
    <col min="9068" max="9068" width="6.109375" style="388" hidden="1"/>
    <col min="9069" max="9069" width="3" style="388" hidden="1"/>
    <col min="9070" max="9309" width="8.6640625" style="388" hidden="1"/>
    <col min="9310" max="9315" width="14.88671875" style="388" hidden="1"/>
    <col min="9316" max="9317" width="15.88671875" style="388" hidden="1"/>
    <col min="9318" max="9323" width="16.109375" style="388" hidden="1"/>
    <col min="9324" max="9324" width="6.109375" style="388" hidden="1"/>
    <col min="9325" max="9325" width="3" style="388" hidden="1"/>
    <col min="9326" max="9565" width="8.6640625" style="388" hidden="1"/>
    <col min="9566" max="9571" width="14.88671875" style="388" hidden="1"/>
    <col min="9572" max="9573" width="15.88671875" style="388" hidden="1"/>
    <col min="9574" max="9579" width="16.109375" style="388" hidden="1"/>
    <col min="9580" max="9580" width="6.109375" style="388" hidden="1"/>
    <col min="9581" max="9581" width="3" style="388" hidden="1"/>
    <col min="9582" max="9821" width="8.6640625" style="388" hidden="1"/>
    <col min="9822" max="9827" width="14.88671875" style="388" hidden="1"/>
    <col min="9828" max="9829" width="15.88671875" style="388" hidden="1"/>
    <col min="9830" max="9835" width="16.109375" style="388" hidden="1"/>
    <col min="9836" max="9836" width="6.109375" style="388" hidden="1"/>
    <col min="9837" max="9837" width="3" style="388" hidden="1"/>
    <col min="9838" max="10077" width="8.6640625" style="388" hidden="1"/>
    <col min="10078" max="10083" width="14.88671875" style="388" hidden="1"/>
    <col min="10084" max="10085" width="15.88671875" style="388" hidden="1"/>
    <col min="10086" max="10091" width="16.109375" style="388" hidden="1"/>
    <col min="10092" max="10092" width="6.109375" style="388" hidden="1"/>
    <col min="10093" max="10093" width="3" style="388" hidden="1"/>
    <col min="10094" max="10333" width="8.6640625" style="388" hidden="1"/>
    <col min="10334" max="10339" width="14.88671875" style="388" hidden="1"/>
    <col min="10340" max="10341" width="15.88671875" style="388" hidden="1"/>
    <col min="10342" max="10347" width="16.109375" style="388" hidden="1"/>
    <col min="10348" max="10348" width="6.109375" style="388" hidden="1"/>
    <col min="10349" max="10349" width="3" style="388" hidden="1"/>
    <col min="10350" max="10589" width="8.6640625" style="388" hidden="1"/>
    <col min="10590" max="10595" width="14.88671875" style="388" hidden="1"/>
    <col min="10596" max="10597" width="15.88671875" style="388" hidden="1"/>
    <col min="10598" max="10603" width="16.109375" style="388" hidden="1"/>
    <col min="10604" max="10604" width="6.109375" style="388" hidden="1"/>
    <col min="10605" max="10605" width="3" style="388" hidden="1"/>
    <col min="10606" max="10845" width="8.6640625" style="388" hidden="1"/>
    <col min="10846" max="10851" width="14.88671875" style="388" hidden="1"/>
    <col min="10852" max="10853" width="15.88671875" style="388" hidden="1"/>
    <col min="10854" max="10859" width="16.109375" style="388" hidden="1"/>
    <col min="10860" max="10860" width="6.109375" style="388" hidden="1"/>
    <col min="10861" max="10861" width="3" style="388" hidden="1"/>
    <col min="10862" max="11101" width="8.6640625" style="388" hidden="1"/>
    <col min="11102" max="11107" width="14.88671875" style="388" hidden="1"/>
    <col min="11108" max="11109" width="15.88671875" style="388" hidden="1"/>
    <col min="11110" max="11115" width="16.109375" style="388" hidden="1"/>
    <col min="11116" max="11116" width="6.109375" style="388" hidden="1"/>
    <col min="11117" max="11117" width="3" style="388" hidden="1"/>
    <col min="11118" max="11357" width="8.6640625" style="388" hidden="1"/>
    <col min="11358" max="11363" width="14.88671875" style="388" hidden="1"/>
    <col min="11364" max="11365" width="15.88671875" style="388" hidden="1"/>
    <col min="11366" max="11371" width="16.109375" style="388" hidden="1"/>
    <col min="11372" max="11372" width="6.109375" style="388" hidden="1"/>
    <col min="11373" max="11373" width="3" style="388" hidden="1"/>
    <col min="11374" max="11613" width="8.6640625" style="388" hidden="1"/>
    <col min="11614" max="11619" width="14.88671875" style="388" hidden="1"/>
    <col min="11620" max="11621" width="15.88671875" style="388" hidden="1"/>
    <col min="11622" max="11627" width="16.109375" style="388" hidden="1"/>
    <col min="11628" max="11628" width="6.109375" style="388" hidden="1"/>
    <col min="11629" max="11629" width="3" style="388" hidden="1"/>
    <col min="11630" max="11869" width="8.6640625" style="388" hidden="1"/>
    <col min="11870" max="11875" width="14.88671875" style="388" hidden="1"/>
    <col min="11876" max="11877" width="15.88671875" style="388" hidden="1"/>
    <col min="11878" max="11883" width="16.109375" style="388" hidden="1"/>
    <col min="11884" max="11884" width="6.109375" style="388" hidden="1"/>
    <col min="11885" max="11885" width="3" style="388" hidden="1"/>
    <col min="11886" max="12125" width="8.6640625" style="388" hidden="1"/>
    <col min="12126" max="12131" width="14.88671875" style="388" hidden="1"/>
    <col min="12132" max="12133" width="15.88671875" style="388" hidden="1"/>
    <col min="12134" max="12139" width="16.109375" style="388" hidden="1"/>
    <col min="12140" max="12140" width="6.109375" style="388" hidden="1"/>
    <col min="12141" max="12141" width="3" style="388" hidden="1"/>
    <col min="12142" max="12381" width="8.6640625" style="388" hidden="1"/>
    <col min="12382" max="12387" width="14.88671875" style="388" hidden="1"/>
    <col min="12388" max="12389" width="15.88671875" style="388" hidden="1"/>
    <col min="12390" max="12395" width="16.109375" style="388" hidden="1"/>
    <col min="12396" max="12396" width="6.109375" style="388" hidden="1"/>
    <col min="12397" max="12397" width="3" style="388" hidden="1"/>
    <col min="12398" max="12637" width="8.6640625" style="388" hidden="1"/>
    <col min="12638" max="12643" width="14.88671875" style="388" hidden="1"/>
    <col min="12644" max="12645" width="15.88671875" style="388" hidden="1"/>
    <col min="12646" max="12651" width="16.109375" style="388" hidden="1"/>
    <col min="12652" max="12652" width="6.109375" style="388" hidden="1"/>
    <col min="12653" max="12653" width="3" style="388" hidden="1"/>
    <col min="12654" max="12893" width="8.6640625" style="388" hidden="1"/>
    <col min="12894" max="12899" width="14.88671875" style="388" hidden="1"/>
    <col min="12900" max="12901" width="15.88671875" style="388" hidden="1"/>
    <col min="12902" max="12907" width="16.109375" style="388" hidden="1"/>
    <col min="12908" max="12908" width="6.109375" style="388" hidden="1"/>
    <col min="12909" max="12909" width="3" style="388" hidden="1"/>
    <col min="12910" max="13149" width="8.6640625" style="388" hidden="1"/>
    <col min="13150" max="13155" width="14.88671875" style="388" hidden="1"/>
    <col min="13156" max="13157" width="15.88671875" style="388" hidden="1"/>
    <col min="13158" max="13163" width="16.109375" style="388" hidden="1"/>
    <col min="13164" max="13164" width="6.109375" style="388" hidden="1"/>
    <col min="13165" max="13165" width="3" style="388" hidden="1"/>
    <col min="13166" max="13405" width="8.6640625" style="388" hidden="1"/>
    <col min="13406" max="13411" width="14.88671875" style="388" hidden="1"/>
    <col min="13412" max="13413" width="15.88671875" style="388" hidden="1"/>
    <col min="13414" max="13419" width="16.109375" style="388" hidden="1"/>
    <col min="13420" max="13420" width="6.109375" style="388" hidden="1"/>
    <col min="13421" max="13421" width="3" style="388" hidden="1"/>
    <col min="13422" max="13661" width="8.6640625" style="388" hidden="1"/>
    <col min="13662" max="13667" width="14.88671875" style="388" hidden="1"/>
    <col min="13668" max="13669" width="15.88671875" style="388" hidden="1"/>
    <col min="13670" max="13675" width="16.109375" style="388" hidden="1"/>
    <col min="13676" max="13676" width="6.109375" style="388" hidden="1"/>
    <col min="13677" max="13677" width="3" style="388" hidden="1"/>
    <col min="13678" max="13917" width="8.6640625" style="388" hidden="1"/>
    <col min="13918" max="13923" width="14.88671875" style="388" hidden="1"/>
    <col min="13924" max="13925" width="15.88671875" style="388" hidden="1"/>
    <col min="13926" max="13931" width="16.109375" style="388" hidden="1"/>
    <col min="13932" max="13932" width="6.109375" style="388" hidden="1"/>
    <col min="13933" max="13933" width="3" style="388" hidden="1"/>
    <col min="13934" max="14173" width="8.6640625" style="388" hidden="1"/>
    <col min="14174" max="14179" width="14.88671875" style="388" hidden="1"/>
    <col min="14180" max="14181" width="15.88671875" style="388" hidden="1"/>
    <col min="14182" max="14187" width="16.109375" style="388" hidden="1"/>
    <col min="14188" max="14188" width="6.109375" style="388" hidden="1"/>
    <col min="14189" max="14189" width="3" style="388" hidden="1"/>
    <col min="14190" max="14429" width="8.6640625" style="388" hidden="1"/>
    <col min="14430" max="14435" width="14.88671875" style="388" hidden="1"/>
    <col min="14436" max="14437" width="15.88671875" style="388" hidden="1"/>
    <col min="14438" max="14443" width="16.109375" style="388" hidden="1"/>
    <col min="14444" max="14444" width="6.109375" style="388" hidden="1"/>
    <col min="14445" max="14445" width="3" style="388" hidden="1"/>
    <col min="14446" max="14685" width="8.6640625" style="388" hidden="1"/>
    <col min="14686" max="14691" width="14.88671875" style="388" hidden="1"/>
    <col min="14692" max="14693" width="15.88671875" style="388" hidden="1"/>
    <col min="14694" max="14699" width="16.109375" style="388" hidden="1"/>
    <col min="14700" max="14700" width="6.109375" style="388" hidden="1"/>
    <col min="14701" max="14701" width="3" style="388" hidden="1"/>
    <col min="14702" max="14941" width="8.6640625" style="388" hidden="1"/>
    <col min="14942" max="14947" width="14.88671875" style="388" hidden="1"/>
    <col min="14948" max="14949" width="15.88671875" style="388" hidden="1"/>
    <col min="14950" max="14955" width="16.109375" style="388" hidden="1"/>
    <col min="14956" max="14956" width="6.109375" style="388" hidden="1"/>
    <col min="14957" max="14957" width="3" style="388" hidden="1"/>
    <col min="14958" max="15197" width="8.6640625" style="388" hidden="1"/>
    <col min="15198" max="15203" width="14.88671875" style="388" hidden="1"/>
    <col min="15204" max="15205" width="15.88671875" style="388" hidden="1"/>
    <col min="15206" max="15211" width="16.109375" style="388" hidden="1"/>
    <col min="15212" max="15212" width="6.109375" style="388" hidden="1"/>
    <col min="15213" max="15213" width="3" style="388" hidden="1"/>
    <col min="15214" max="15453" width="8.6640625" style="388" hidden="1"/>
    <col min="15454" max="15459" width="14.88671875" style="388" hidden="1"/>
    <col min="15460" max="15461" width="15.88671875" style="388" hidden="1"/>
    <col min="15462" max="15467" width="16.109375" style="388" hidden="1"/>
    <col min="15468" max="15468" width="6.109375" style="388" hidden="1"/>
    <col min="15469" max="15469" width="3" style="388" hidden="1"/>
    <col min="15470" max="15709" width="8.6640625" style="388" hidden="1"/>
    <col min="15710" max="15715" width="14.88671875" style="388" hidden="1"/>
    <col min="15716" max="15717" width="15.88671875" style="388" hidden="1"/>
    <col min="15718" max="15723" width="16.109375" style="388" hidden="1"/>
    <col min="15724" max="15724" width="6.109375" style="388" hidden="1"/>
    <col min="15725" max="15725" width="3" style="388" hidden="1"/>
    <col min="15726" max="15965" width="8.6640625" style="388" hidden="1"/>
    <col min="15966" max="15971" width="14.88671875" style="388" hidden="1"/>
    <col min="15972" max="15973" width="15.88671875" style="388" hidden="1"/>
    <col min="15974" max="15979" width="16.109375" style="388" hidden="1"/>
    <col min="15980" max="15980" width="6.109375" style="388" hidden="1"/>
    <col min="15981" max="15981" width="3" style="388" hidden="1"/>
    <col min="15982" max="16221" width="8.6640625" style="388" hidden="1"/>
    <col min="16222" max="16227" width="14.88671875" style="388" hidden="1"/>
    <col min="16228" max="16229" width="15.88671875" style="388" hidden="1"/>
    <col min="16230" max="16235" width="16.109375" style="388" hidden="1"/>
    <col min="16236" max="16236" width="6.109375" style="388" hidden="1"/>
    <col min="16237" max="16237" width="3" style="388" hidden="1"/>
    <col min="16238" max="16384" width="8.66406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2"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2"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2"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2"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2"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2"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2"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590</v>
      </c>
    </row>
    <row r="11" spans="1:143" s="291" customFormat="1" ht="13.2"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590</v>
      </c>
    </row>
    <row r="13" spans="1:143" s="291" customFormat="1" ht="13.2"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2" x14ac:dyDescent="0.2">
      <c r="DD19" s="388"/>
      <c r="DE19" s="388"/>
    </row>
    <row r="20" spans="1:351" ht="13.2" x14ac:dyDescent="0.2">
      <c r="DD20" s="388"/>
      <c r="DE20" s="388"/>
    </row>
    <row r="21" spans="1:351" ht="16.2"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2" x14ac:dyDescent="0.2">
      <c r="B22" s="395"/>
      <c r="MM22" s="394"/>
    </row>
    <row r="23" spans="1:351" ht="13.2" x14ac:dyDescent="0.2">
      <c r="B23" s="395"/>
    </row>
    <row r="24" spans="1:351" ht="13.2" x14ac:dyDescent="0.2">
      <c r="B24" s="395"/>
    </row>
    <row r="25" spans="1:351" ht="13.2" x14ac:dyDescent="0.2">
      <c r="B25" s="395"/>
    </row>
    <row r="26" spans="1:351" ht="13.2" x14ac:dyDescent="0.2">
      <c r="B26" s="395"/>
    </row>
    <row r="27" spans="1:351" ht="13.2" x14ac:dyDescent="0.2">
      <c r="B27" s="395"/>
    </row>
    <row r="28" spans="1:351" ht="13.2" x14ac:dyDescent="0.2">
      <c r="B28" s="395"/>
    </row>
    <row r="29" spans="1:351" ht="13.2" x14ac:dyDescent="0.2">
      <c r="B29" s="395"/>
    </row>
    <row r="30" spans="1:351" ht="13.2" x14ac:dyDescent="0.2">
      <c r="B30" s="395"/>
    </row>
    <row r="31" spans="1:351" ht="13.2" x14ac:dyDescent="0.2">
      <c r="B31" s="395"/>
    </row>
    <row r="32" spans="1:351" ht="13.2" x14ac:dyDescent="0.2">
      <c r="B32" s="395"/>
    </row>
    <row r="33" spans="2:109" ht="13.2" x14ac:dyDescent="0.2">
      <c r="B33" s="395"/>
    </row>
    <row r="34" spans="2:109" ht="13.2" x14ac:dyDescent="0.2">
      <c r="B34" s="395"/>
    </row>
    <row r="35" spans="2:109" ht="13.2" x14ac:dyDescent="0.2">
      <c r="B35" s="395"/>
    </row>
    <row r="36" spans="2:109" ht="13.2" x14ac:dyDescent="0.2">
      <c r="B36" s="395"/>
    </row>
    <row r="37" spans="2:109" ht="13.2" x14ac:dyDescent="0.2">
      <c r="B37" s="395"/>
    </row>
    <row r="38" spans="2:109" ht="13.2" x14ac:dyDescent="0.2">
      <c r="B38" s="395"/>
    </row>
    <row r="39" spans="2:109" ht="13.2"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2" x14ac:dyDescent="0.2">
      <c r="B40" s="400"/>
      <c r="DD40" s="400"/>
      <c r="DE40" s="388"/>
    </row>
    <row r="41" spans="2:109" ht="16.2" x14ac:dyDescent="0.2">
      <c r="B41" s="401" t="s">
        <v>591</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2" x14ac:dyDescent="0.2">
      <c r="B42" s="395"/>
      <c r="G42" s="402"/>
      <c r="I42" s="403"/>
      <c r="J42" s="403"/>
      <c r="K42" s="403"/>
      <c r="AM42" s="402"/>
      <c r="AN42" s="402" t="s">
        <v>592</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21" t="s">
        <v>593</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ht="13.2" x14ac:dyDescent="0.2">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ht="13.2" x14ac:dyDescent="0.2">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ht="13.2" x14ac:dyDescent="0.2">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ht="13.2" x14ac:dyDescent="0.2">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ht="13.2"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2" x14ac:dyDescent="0.2">
      <c r="B49" s="395"/>
      <c r="AN49" s="388" t="s">
        <v>594</v>
      </c>
    </row>
    <row r="50" spans="1:109" ht="13.2" x14ac:dyDescent="0.2">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557</v>
      </c>
      <c r="BQ50" s="1314"/>
      <c r="BR50" s="1314"/>
      <c r="BS50" s="1314"/>
      <c r="BT50" s="1314"/>
      <c r="BU50" s="1314"/>
      <c r="BV50" s="1314"/>
      <c r="BW50" s="1314"/>
      <c r="BX50" s="1314" t="s">
        <v>558</v>
      </c>
      <c r="BY50" s="1314"/>
      <c r="BZ50" s="1314"/>
      <c r="CA50" s="1314"/>
      <c r="CB50" s="1314"/>
      <c r="CC50" s="1314"/>
      <c r="CD50" s="1314"/>
      <c r="CE50" s="1314"/>
      <c r="CF50" s="1314" t="s">
        <v>559</v>
      </c>
      <c r="CG50" s="1314"/>
      <c r="CH50" s="1314"/>
      <c r="CI50" s="1314"/>
      <c r="CJ50" s="1314"/>
      <c r="CK50" s="1314"/>
      <c r="CL50" s="1314"/>
      <c r="CM50" s="1314"/>
      <c r="CN50" s="1314" t="s">
        <v>560</v>
      </c>
      <c r="CO50" s="1314"/>
      <c r="CP50" s="1314"/>
      <c r="CQ50" s="1314"/>
      <c r="CR50" s="1314"/>
      <c r="CS50" s="1314"/>
      <c r="CT50" s="1314"/>
      <c r="CU50" s="1314"/>
      <c r="CV50" s="1314" t="s">
        <v>561</v>
      </c>
      <c r="CW50" s="1314"/>
      <c r="CX50" s="1314"/>
      <c r="CY50" s="1314"/>
      <c r="CZ50" s="1314"/>
      <c r="DA50" s="1314"/>
      <c r="DB50" s="1314"/>
      <c r="DC50" s="1314"/>
    </row>
    <row r="51" spans="1:109" ht="13.5" customHeight="1" x14ac:dyDescent="0.2">
      <c r="B51" s="395"/>
      <c r="G51" s="1317"/>
      <c r="H51" s="1317"/>
      <c r="I51" s="1330"/>
      <c r="J51" s="1330"/>
      <c r="K51" s="1316"/>
      <c r="L51" s="1316"/>
      <c r="M51" s="1316"/>
      <c r="N51" s="1316"/>
      <c r="AM51" s="404"/>
      <c r="AN51" s="1312" t="s">
        <v>595</v>
      </c>
      <c r="AO51" s="1312"/>
      <c r="AP51" s="1312"/>
      <c r="AQ51" s="1312"/>
      <c r="AR51" s="1312"/>
      <c r="AS51" s="1312"/>
      <c r="AT51" s="1312"/>
      <c r="AU51" s="1312"/>
      <c r="AV51" s="1312"/>
      <c r="AW51" s="1312"/>
      <c r="AX51" s="1312"/>
      <c r="AY51" s="1312"/>
      <c r="AZ51" s="1312"/>
      <c r="BA51" s="1312"/>
      <c r="BB51" s="1312" t="s">
        <v>596</v>
      </c>
      <c r="BC51" s="1312"/>
      <c r="BD51" s="1312"/>
      <c r="BE51" s="1312"/>
      <c r="BF51" s="1312"/>
      <c r="BG51" s="1312"/>
      <c r="BH51" s="1312"/>
      <c r="BI51" s="1312"/>
      <c r="BJ51" s="1312"/>
      <c r="BK51" s="1312"/>
      <c r="BL51" s="1312"/>
      <c r="BM51" s="1312"/>
      <c r="BN51" s="1312"/>
      <c r="BO51" s="1312"/>
      <c r="BP51" s="1309"/>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ht="13.2" x14ac:dyDescent="0.2">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ht="13.2" x14ac:dyDescent="0.2">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597</v>
      </c>
      <c r="BC53" s="1312"/>
      <c r="BD53" s="1312"/>
      <c r="BE53" s="1312"/>
      <c r="BF53" s="1312"/>
      <c r="BG53" s="1312"/>
      <c r="BH53" s="1312"/>
      <c r="BI53" s="1312"/>
      <c r="BJ53" s="1312"/>
      <c r="BK53" s="1312"/>
      <c r="BL53" s="1312"/>
      <c r="BM53" s="1312"/>
      <c r="BN53" s="1312"/>
      <c r="BO53" s="1312"/>
      <c r="BP53" s="1309">
        <v>53</v>
      </c>
      <c r="BQ53" s="1309"/>
      <c r="BR53" s="1309"/>
      <c r="BS53" s="1309"/>
      <c r="BT53" s="1309"/>
      <c r="BU53" s="1309"/>
      <c r="BV53" s="1309"/>
      <c r="BW53" s="1309"/>
      <c r="BX53" s="1309">
        <v>54.6</v>
      </c>
      <c r="BY53" s="1309"/>
      <c r="BZ53" s="1309"/>
      <c r="CA53" s="1309"/>
      <c r="CB53" s="1309"/>
      <c r="CC53" s="1309"/>
      <c r="CD53" s="1309"/>
      <c r="CE53" s="1309"/>
      <c r="CF53" s="1309">
        <v>55.8</v>
      </c>
      <c r="CG53" s="1309"/>
      <c r="CH53" s="1309"/>
      <c r="CI53" s="1309"/>
      <c r="CJ53" s="1309"/>
      <c r="CK53" s="1309"/>
      <c r="CL53" s="1309"/>
      <c r="CM53" s="1309"/>
      <c r="CN53" s="1309">
        <v>56.2</v>
      </c>
      <c r="CO53" s="1309"/>
      <c r="CP53" s="1309"/>
      <c r="CQ53" s="1309"/>
      <c r="CR53" s="1309"/>
      <c r="CS53" s="1309"/>
      <c r="CT53" s="1309"/>
      <c r="CU53" s="1309"/>
      <c r="CV53" s="1309">
        <v>55.6</v>
      </c>
      <c r="CW53" s="1309"/>
      <c r="CX53" s="1309"/>
      <c r="CY53" s="1309"/>
      <c r="CZ53" s="1309"/>
      <c r="DA53" s="1309"/>
      <c r="DB53" s="1309"/>
      <c r="DC53" s="1309"/>
    </row>
    <row r="54" spans="1:109" ht="13.2" x14ac:dyDescent="0.2">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ht="13.2" x14ac:dyDescent="0.2">
      <c r="A55" s="403"/>
      <c r="B55" s="395"/>
      <c r="G55" s="1315"/>
      <c r="H55" s="1315"/>
      <c r="I55" s="1315"/>
      <c r="J55" s="1315"/>
      <c r="K55" s="1316"/>
      <c r="L55" s="1316"/>
      <c r="M55" s="1316"/>
      <c r="N55" s="1316"/>
      <c r="AN55" s="1314" t="s">
        <v>598</v>
      </c>
      <c r="AO55" s="1314"/>
      <c r="AP55" s="1314"/>
      <c r="AQ55" s="1314"/>
      <c r="AR55" s="1314"/>
      <c r="AS55" s="1314"/>
      <c r="AT55" s="1314"/>
      <c r="AU55" s="1314"/>
      <c r="AV55" s="1314"/>
      <c r="AW55" s="1314"/>
      <c r="AX55" s="1314"/>
      <c r="AY55" s="1314"/>
      <c r="AZ55" s="1314"/>
      <c r="BA55" s="1314"/>
      <c r="BB55" s="1312" t="s">
        <v>596</v>
      </c>
      <c r="BC55" s="1312"/>
      <c r="BD55" s="1312"/>
      <c r="BE55" s="1312"/>
      <c r="BF55" s="1312"/>
      <c r="BG55" s="1312"/>
      <c r="BH55" s="1312"/>
      <c r="BI55" s="1312"/>
      <c r="BJ55" s="1312"/>
      <c r="BK55" s="1312"/>
      <c r="BL55" s="1312"/>
      <c r="BM55" s="1312"/>
      <c r="BN55" s="1312"/>
      <c r="BO55" s="1312"/>
      <c r="BP55" s="1309">
        <v>0</v>
      </c>
      <c r="BQ55" s="1309"/>
      <c r="BR55" s="1309"/>
      <c r="BS55" s="1309"/>
      <c r="BT55" s="1309"/>
      <c r="BU55" s="1309"/>
      <c r="BV55" s="1309"/>
      <c r="BW55" s="1309"/>
      <c r="BX55" s="1309">
        <v>0</v>
      </c>
      <c r="BY55" s="1309"/>
      <c r="BZ55" s="1309"/>
      <c r="CA55" s="1309"/>
      <c r="CB55" s="1309"/>
      <c r="CC55" s="1309"/>
      <c r="CD55" s="1309"/>
      <c r="CE55" s="1309"/>
      <c r="CF55" s="1309">
        <v>0</v>
      </c>
      <c r="CG55" s="1309"/>
      <c r="CH55" s="1309"/>
      <c r="CI55" s="1309"/>
      <c r="CJ55" s="1309"/>
      <c r="CK55" s="1309"/>
      <c r="CL55" s="1309"/>
      <c r="CM55" s="1309"/>
      <c r="CN55" s="1309">
        <v>0</v>
      </c>
      <c r="CO55" s="1309"/>
      <c r="CP55" s="1309"/>
      <c r="CQ55" s="1309"/>
      <c r="CR55" s="1309"/>
      <c r="CS55" s="1309"/>
      <c r="CT55" s="1309"/>
      <c r="CU55" s="1309"/>
      <c r="CV55" s="1309">
        <v>0</v>
      </c>
      <c r="CW55" s="1309"/>
      <c r="CX55" s="1309"/>
      <c r="CY55" s="1309"/>
      <c r="CZ55" s="1309"/>
      <c r="DA55" s="1309"/>
      <c r="DB55" s="1309"/>
      <c r="DC55" s="1309"/>
    </row>
    <row r="56" spans="1:109" ht="13.2" x14ac:dyDescent="0.2">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ht="13.2" x14ac:dyDescent="0.2">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597</v>
      </c>
      <c r="BC57" s="1312"/>
      <c r="BD57" s="1312"/>
      <c r="BE57" s="1312"/>
      <c r="BF57" s="1312"/>
      <c r="BG57" s="1312"/>
      <c r="BH57" s="1312"/>
      <c r="BI57" s="1312"/>
      <c r="BJ57" s="1312"/>
      <c r="BK57" s="1312"/>
      <c r="BL57" s="1312"/>
      <c r="BM57" s="1312"/>
      <c r="BN57" s="1312"/>
      <c r="BO57" s="1312"/>
      <c r="BP57" s="1309">
        <v>55.8</v>
      </c>
      <c r="BQ57" s="1309"/>
      <c r="BR57" s="1309"/>
      <c r="BS57" s="1309"/>
      <c r="BT57" s="1309"/>
      <c r="BU57" s="1309"/>
      <c r="BV57" s="1309"/>
      <c r="BW57" s="1309"/>
      <c r="BX57" s="1309">
        <v>57.5</v>
      </c>
      <c r="BY57" s="1309"/>
      <c r="BZ57" s="1309"/>
      <c r="CA57" s="1309"/>
      <c r="CB57" s="1309"/>
      <c r="CC57" s="1309"/>
      <c r="CD57" s="1309"/>
      <c r="CE57" s="1309"/>
      <c r="CF57" s="1309">
        <v>58.4</v>
      </c>
      <c r="CG57" s="1309"/>
      <c r="CH57" s="1309"/>
      <c r="CI57" s="1309"/>
      <c r="CJ57" s="1309"/>
      <c r="CK57" s="1309"/>
      <c r="CL57" s="1309"/>
      <c r="CM57" s="1309"/>
      <c r="CN57" s="1309">
        <v>61.8</v>
      </c>
      <c r="CO57" s="1309"/>
      <c r="CP57" s="1309"/>
      <c r="CQ57" s="1309"/>
      <c r="CR57" s="1309"/>
      <c r="CS57" s="1309"/>
      <c r="CT57" s="1309"/>
      <c r="CU57" s="1309"/>
      <c r="CV57" s="1309">
        <v>62.3</v>
      </c>
      <c r="CW57" s="1309"/>
      <c r="CX57" s="1309"/>
      <c r="CY57" s="1309"/>
      <c r="CZ57" s="1309"/>
      <c r="DA57" s="1309"/>
      <c r="DB57" s="1309"/>
      <c r="DC57" s="1309"/>
      <c r="DD57" s="408"/>
      <c r="DE57" s="407"/>
    </row>
    <row r="58" spans="1:109" s="403" customFormat="1" ht="13.2" x14ac:dyDescent="0.2">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ht="13.2"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2"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2"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2"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2" x14ac:dyDescent="0.2">
      <c r="B63" s="414" t="s">
        <v>599</v>
      </c>
    </row>
    <row r="64" spans="1:109" ht="13.2" x14ac:dyDescent="0.2">
      <c r="B64" s="395"/>
      <c r="G64" s="402"/>
      <c r="I64" s="415"/>
      <c r="J64" s="415"/>
      <c r="K64" s="415"/>
      <c r="L64" s="415"/>
      <c r="M64" s="415"/>
      <c r="N64" s="416"/>
      <c r="AM64" s="402"/>
      <c r="AN64" s="402" t="s">
        <v>592</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2" x14ac:dyDescent="0.2">
      <c r="B65" s="395"/>
      <c r="AN65" s="1321" t="s">
        <v>600</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ht="13.2" x14ac:dyDescent="0.2">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ht="13.2" x14ac:dyDescent="0.2">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ht="13.2" x14ac:dyDescent="0.2">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ht="13.2" x14ac:dyDescent="0.2">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ht="13.2"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2" x14ac:dyDescent="0.2">
      <c r="B71" s="395"/>
      <c r="G71" s="420"/>
      <c r="I71" s="421"/>
      <c r="J71" s="418"/>
      <c r="K71" s="418"/>
      <c r="L71" s="419"/>
      <c r="M71" s="418"/>
      <c r="N71" s="419"/>
      <c r="AM71" s="420"/>
      <c r="AN71" s="388" t="s">
        <v>594</v>
      </c>
    </row>
    <row r="72" spans="2:107" ht="13.2" x14ac:dyDescent="0.2">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557</v>
      </c>
      <c r="BQ72" s="1314"/>
      <c r="BR72" s="1314"/>
      <c r="BS72" s="1314"/>
      <c r="BT72" s="1314"/>
      <c r="BU72" s="1314"/>
      <c r="BV72" s="1314"/>
      <c r="BW72" s="1314"/>
      <c r="BX72" s="1314" t="s">
        <v>558</v>
      </c>
      <c r="BY72" s="1314"/>
      <c r="BZ72" s="1314"/>
      <c r="CA72" s="1314"/>
      <c r="CB72" s="1314"/>
      <c r="CC72" s="1314"/>
      <c r="CD72" s="1314"/>
      <c r="CE72" s="1314"/>
      <c r="CF72" s="1314" t="s">
        <v>559</v>
      </c>
      <c r="CG72" s="1314"/>
      <c r="CH72" s="1314"/>
      <c r="CI72" s="1314"/>
      <c r="CJ72" s="1314"/>
      <c r="CK72" s="1314"/>
      <c r="CL72" s="1314"/>
      <c r="CM72" s="1314"/>
      <c r="CN72" s="1314" t="s">
        <v>560</v>
      </c>
      <c r="CO72" s="1314"/>
      <c r="CP72" s="1314"/>
      <c r="CQ72" s="1314"/>
      <c r="CR72" s="1314"/>
      <c r="CS72" s="1314"/>
      <c r="CT72" s="1314"/>
      <c r="CU72" s="1314"/>
      <c r="CV72" s="1314" t="s">
        <v>561</v>
      </c>
      <c r="CW72" s="1314"/>
      <c r="CX72" s="1314"/>
      <c r="CY72" s="1314"/>
      <c r="CZ72" s="1314"/>
      <c r="DA72" s="1314"/>
      <c r="DB72" s="1314"/>
      <c r="DC72" s="1314"/>
    </row>
    <row r="73" spans="2:107" ht="13.2" x14ac:dyDescent="0.2">
      <c r="B73" s="395"/>
      <c r="G73" s="1317"/>
      <c r="H73" s="1317"/>
      <c r="I73" s="1317"/>
      <c r="J73" s="1317"/>
      <c r="K73" s="1313"/>
      <c r="L73" s="1313"/>
      <c r="M73" s="1313"/>
      <c r="N73" s="1313"/>
      <c r="AM73" s="404"/>
      <c r="AN73" s="1312" t="s">
        <v>595</v>
      </c>
      <c r="AO73" s="1312"/>
      <c r="AP73" s="1312"/>
      <c r="AQ73" s="1312"/>
      <c r="AR73" s="1312"/>
      <c r="AS73" s="1312"/>
      <c r="AT73" s="1312"/>
      <c r="AU73" s="1312"/>
      <c r="AV73" s="1312"/>
      <c r="AW73" s="1312"/>
      <c r="AX73" s="1312"/>
      <c r="AY73" s="1312"/>
      <c r="AZ73" s="1312"/>
      <c r="BA73" s="1312"/>
      <c r="BB73" s="1312" t="s">
        <v>596</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ht="13.2" x14ac:dyDescent="0.2">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ht="13.2" x14ac:dyDescent="0.2">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601</v>
      </c>
      <c r="BC75" s="1312"/>
      <c r="BD75" s="1312"/>
      <c r="BE75" s="1312"/>
      <c r="BF75" s="1312"/>
      <c r="BG75" s="1312"/>
      <c r="BH75" s="1312"/>
      <c r="BI75" s="1312"/>
      <c r="BJ75" s="1312"/>
      <c r="BK75" s="1312"/>
      <c r="BL75" s="1312"/>
      <c r="BM75" s="1312"/>
      <c r="BN75" s="1312"/>
      <c r="BO75" s="1312"/>
      <c r="BP75" s="1309">
        <v>3.9</v>
      </c>
      <c r="BQ75" s="1309"/>
      <c r="BR75" s="1309"/>
      <c r="BS75" s="1309"/>
      <c r="BT75" s="1309"/>
      <c r="BU75" s="1309"/>
      <c r="BV75" s="1309"/>
      <c r="BW75" s="1309"/>
      <c r="BX75" s="1309">
        <v>3.7</v>
      </c>
      <c r="BY75" s="1309"/>
      <c r="BZ75" s="1309"/>
      <c r="CA75" s="1309"/>
      <c r="CB75" s="1309"/>
      <c r="CC75" s="1309"/>
      <c r="CD75" s="1309"/>
      <c r="CE75" s="1309"/>
      <c r="CF75" s="1309">
        <v>3.4</v>
      </c>
      <c r="CG75" s="1309"/>
      <c r="CH75" s="1309"/>
      <c r="CI75" s="1309"/>
      <c r="CJ75" s="1309"/>
      <c r="CK75" s="1309"/>
      <c r="CL75" s="1309"/>
      <c r="CM75" s="1309"/>
      <c r="CN75" s="1309">
        <v>3.5</v>
      </c>
      <c r="CO75" s="1309"/>
      <c r="CP75" s="1309"/>
      <c r="CQ75" s="1309"/>
      <c r="CR75" s="1309"/>
      <c r="CS75" s="1309"/>
      <c r="CT75" s="1309"/>
      <c r="CU75" s="1309"/>
      <c r="CV75" s="1309">
        <v>3.8</v>
      </c>
      <c r="CW75" s="1309"/>
      <c r="CX75" s="1309"/>
      <c r="CY75" s="1309"/>
      <c r="CZ75" s="1309"/>
      <c r="DA75" s="1309"/>
      <c r="DB75" s="1309"/>
      <c r="DC75" s="1309"/>
    </row>
    <row r="76" spans="2:107" ht="13.2" x14ac:dyDescent="0.2">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ht="13.2" x14ac:dyDescent="0.2">
      <c r="B77" s="395"/>
      <c r="G77" s="1315"/>
      <c r="H77" s="1315"/>
      <c r="I77" s="1315"/>
      <c r="J77" s="1315"/>
      <c r="K77" s="1313"/>
      <c r="L77" s="1313"/>
      <c r="M77" s="1313"/>
      <c r="N77" s="1313"/>
      <c r="AN77" s="1314" t="s">
        <v>598</v>
      </c>
      <c r="AO77" s="1314"/>
      <c r="AP77" s="1314"/>
      <c r="AQ77" s="1314"/>
      <c r="AR77" s="1314"/>
      <c r="AS77" s="1314"/>
      <c r="AT77" s="1314"/>
      <c r="AU77" s="1314"/>
      <c r="AV77" s="1314"/>
      <c r="AW77" s="1314"/>
      <c r="AX77" s="1314"/>
      <c r="AY77" s="1314"/>
      <c r="AZ77" s="1314"/>
      <c r="BA77" s="1314"/>
      <c r="BB77" s="1312" t="s">
        <v>596</v>
      </c>
      <c r="BC77" s="1312"/>
      <c r="BD77" s="1312"/>
      <c r="BE77" s="1312"/>
      <c r="BF77" s="1312"/>
      <c r="BG77" s="1312"/>
      <c r="BH77" s="1312"/>
      <c r="BI77" s="1312"/>
      <c r="BJ77" s="1312"/>
      <c r="BK77" s="1312"/>
      <c r="BL77" s="1312"/>
      <c r="BM77" s="1312"/>
      <c r="BN77" s="1312"/>
      <c r="BO77" s="1312"/>
      <c r="BP77" s="1309">
        <v>0</v>
      </c>
      <c r="BQ77" s="1309"/>
      <c r="BR77" s="1309"/>
      <c r="BS77" s="1309"/>
      <c r="BT77" s="1309"/>
      <c r="BU77" s="1309"/>
      <c r="BV77" s="1309"/>
      <c r="BW77" s="1309"/>
      <c r="BX77" s="1309">
        <v>0</v>
      </c>
      <c r="BY77" s="1309"/>
      <c r="BZ77" s="1309"/>
      <c r="CA77" s="1309"/>
      <c r="CB77" s="1309"/>
      <c r="CC77" s="1309"/>
      <c r="CD77" s="1309"/>
      <c r="CE77" s="1309"/>
      <c r="CF77" s="1309">
        <v>0</v>
      </c>
      <c r="CG77" s="1309"/>
      <c r="CH77" s="1309"/>
      <c r="CI77" s="1309"/>
      <c r="CJ77" s="1309"/>
      <c r="CK77" s="1309"/>
      <c r="CL77" s="1309"/>
      <c r="CM77" s="1309"/>
      <c r="CN77" s="1309">
        <v>0</v>
      </c>
      <c r="CO77" s="1309"/>
      <c r="CP77" s="1309"/>
      <c r="CQ77" s="1309"/>
      <c r="CR77" s="1309"/>
      <c r="CS77" s="1309"/>
      <c r="CT77" s="1309"/>
      <c r="CU77" s="1309"/>
      <c r="CV77" s="1309">
        <v>0</v>
      </c>
      <c r="CW77" s="1309"/>
      <c r="CX77" s="1309"/>
      <c r="CY77" s="1309"/>
      <c r="CZ77" s="1309"/>
      <c r="DA77" s="1309"/>
      <c r="DB77" s="1309"/>
      <c r="DC77" s="1309"/>
    </row>
    <row r="78" spans="2:107" ht="13.2" x14ac:dyDescent="0.2">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ht="13.2" x14ac:dyDescent="0.2">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601</v>
      </c>
      <c r="BC79" s="1312"/>
      <c r="BD79" s="1312"/>
      <c r="BE79" s="1312"/>
      <c r="BF79" s="1312"/>
      <c r="BG79" s="1312"/>
      <c r="BH79" s="1312"/>
      <c r="BI79" s="1312"/>
      <c r="BJ79" s="1312"/>
      <c r="BK79" s="1312"/>
      <c r="BL79" s="1312"/>
      <c r="BM79" s="1312"/>
      <c r="BN79" s="1312"/>
      <c r="BO79" s="1312"/>
      <c r="BP79" s="1309">
        <v>7.2</v>
      </c>
      <c r="BQ79" s="1309"/>
      <c r="BR79" s="1309"/>
      <c r="BS79" s="1309"/>
      <c r="BT79" s="1309"/>
      <c r="BU79" s="1309"/>
      <c r="BV79" s="1309"/>
      <c r="BW79" s="1309"/>
      <c r="BX79" s="1309">
        <v>6</v>
      </c>
      <c r="BY79" s="1309"/>
      <c r="BZ79" s="1309"/>
      <c r="CA79" s="1309"/>
      <c r="CB79" s="1309"/>
      <c r="CC79" s="1309"/>
      <c r="CD79" s="1309"/>
      <c r="CE79" s="1309"/>
      <c r="CF79" s="1309">
        <v>5.6</v>
      </c>
      <c r="CG79" s="1309"/>
      <c r="CH79" s="1309"/>
      <c r="CI79" s="1309"/>
      <c r="CJ79" s="1309"/>
      <c r="CK79" s="1309"/>
      <c r="CL79" s="1309"/>
      <c r="CM79" s="1309"/>
      <c r="CN79" s="1309">
        <v>5.3</v>
      </c>
      <c r="CO79" s="1309"/>
      <c r="CP79" s="1309"/>
      <c r="CQ79" s="1309"/>
      <c r="CR79" s="1309"/>
      <c r="CS79" s="1309"/>
      <c r="CT79" s="1309"/>
      <c r="CU79" s="1309"/>
      <c r="CV79" s="1309">
        <v>5.8</v>
      </c>
      <c r="CW79" s="1309"/>
      <c r="CX79" s="1309"/>
      <c r="CY79" s="1309"/>
      <c r="CZ79" s="1309"/>
      <c r="DA79" s="1309"/>
      <c r="DB79" s="1309"/>
      <c r="DC79" s="1309"/>
    </row>
    <row r="80" spans="2:107" ht="13.2" x14ac:dyDescent="0.2">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ht="13.2" x14ac:dyDescent="0.2">
      <c r="B81" s="395"/>
    </row>
    <row r="82" spans="2:109" ht="16.2"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2"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2" x14ac:dyDescent="0.2">
      <c r="DD84" s="388"/>
      <c r="DE84" s="388"/>
    </row>
    <row r="85" spans="2:109" ht="13.2" x14ac:dyDescent="0.2">
      <c r="DD85" s="388"/>
      <c r="DE85" s="388"/>
    </row>
    <row r="86" spans="2:109" ht="13.2" hidden="1" x14ac:dyDescent="0.2">
      <c r="DD86" s="388"/>
      <c r="DE86" s="388"/>
    </row>
    <row r="87" spans="2:109" ht="13.2" hidden="1" x14ac:dyDescent="0.2">
      <c r="K87" s="423"/>
      <c r="AQ87" s="423"/>
      <c r="BC87" s="423"/>
      <c r="BO87" s="423"/>
      <c r="CA87" s="423"/>
      <c r="CM87" s="423"/>
      <c r="CY87" s="423"/>
      <c r="DD87" s="388"/>
      <c r="DE87" s="388"/>
    </row>
    <row r="88" spans="2:109" ht="13.2" hidden="1" x14ac:dyDescent="0.2">
      <c r="DD88" s="388"/>
      <c r="DE88" s="388"/>
    </row>
    <row r="89" spans="2:109" ht="13.2" hidden="1" x14ac:dyDescent="0.2">
      <c r="DD89" s="388"/>
      <c r="DE89" s="388"/>
    </row>
    <row r="90" spans="2:109" ht="13.2" hidden="1" x14ac:dyDescent="0.2">
      <c r="DD90" s="388"/>
      <c r="DE90" s="388"/>
    </row>
    <row r="91" spans="2:109" ht="13.2"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zMrc6zl7djI7ce2LjoM+CQneKWn/6MGPC+87zUxXgEawsCHSjIWpBvu7P19ktGi1vIna4q6Dj1rlef7AGZDyEQ==" saltValue="3w++dh2onW9TtAwg2C+Jl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2"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4" zoomScale="90" zoomScaleNormal="90" zoomScaleSheetLayoutView="70" workbookViewId="0">
      <selection activeCell="AL20" sqref="AL20"/>
    </sheetView>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x14ac:dyDescent="0.2">
      <c r="S2" s="291"/>
      <c r="AH2" s="291"/>
    </row>
    <row r="3" spans="1: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x14ac:dyDescent="0.2"/>
    <row r="5" spans="1:34" ht="13.2" x14ac:dyDescent="0.2"/>
    <row r="6" spans="1:34" ht="13.2" x14ac:dyDescent="0.2"/>
    <row r="7" spans="1:34" ht="13.2" x14ac:dyDescent="0.2"/>
    <row r="8" spans="1:34" ht="13.2" x14ac:dyDescent="0.2"/>
    <row r="9" spans="1:34" ht="13.2" x14ac:dyDescent="0.2">
      <c r="AH9" s="29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503</v>
      </c>
    </row>
  </sheetData>
  <sheetProtection algorithmName="SHA-512" hashValue="oBiz3kl9admwc7bGHEBAN/iUAxHGp4WfKJMvL9s8YmboYpeiI2toXcy8DK8js3p/szY0Mn4GKsV6wRloTzN6bA==" saltValue="SXqefcHMsuUPTcrKieA8R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86" zoomScale="80" zoomScaleNormal="80" zoomScaleSheetLayoutView="55" workbookViewId="0">
      <selection activeCell="AL20" sqref="AL20"/>
    </sheetView>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x14ac:dyDescent="0.2">
      <c r="S2" s="291"/>
      <c r="AH2" s="291"/>
    </row>
    <row r="3" spans="2: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x14ac:dyDescent="0.2"/>
    <row r="5" spans="2:34" ht="13.2" x14ac:dyDescent="0.2"/>
    <row r="6" spans="2:34" ht="13.2" x14ac:dyDescent="0.2"/>
    <row r="7" spans="2:34" ht="13.2" x14ac:dyDescent="0.2"/>
    <row r="8" spans="2:34" ht="13.2" x14ac:dyDescent="0.2"/>
    <row r="9" spans="2:34" ht="13.2" x14ac:dyDescent="0.2">
      <c r="AH9" s="29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c r="AG59" s="291"/>
      <c r="AH59" s="291"/>
    </row>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503</v>
      </c>
    </row>
  </sheetData>
  <sheetProtection algorithmName="SHA-512" hashValue="ILwginqqwOa6bwRHiU8z2aVpbdhuPG3qv18Gkq61LfrIPGMmwoMGTfqu1TPKSTqL7EzfkQ5wy4QY+2Qute+dsQ==" saltValue="cmBXy03ddj5zuMey+z3Sd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554</v>
      </c>
      <c r="G2" s="157"/>
      <c r="H2" s="158"/>
    </row>
    <row r="3" spans="1:8" x14ac:dyDescent="0.2">
      <c r="A3" s="154" t="s">
        <v>547</v>
      </c>
      <c r="B3" s="159"/>
      <c r="C3" s="160"/>
      <c r="D3" s="161">
        <v>125859</v>
      </c>
      <c r="E3" s="162"/>
      <c r="F3" s="163">
        <v>245039</v>
      </c>
      <c r="G3" s="164"/>
      <c r="H3" s="165"/>
    </row>
    <row r="4" spans="1:8" x14ac:dyDescent="0.2">
      <c r="A4" s="166"/>
      <c r="B4" s="167"/>
      <c r="C4" s="168"/>
      <c r="D4" s="169">
        <v>60075</v>
      </c>
      <c r="E4" s="170"/>
      <c r="F4" s="171">
        <v>108922</v>
      </c>
      <c r="G4" s="172"/>
      <c r="H4" s="173"/>
    </row>
    <row r="5" spans="1:8" x14ac:dyDescent="0.2">
      <c r="A5" s="154" t="s">
        <v>549</v>
      </c>
      <c r="B5" s="159"/>
      <c r="C5" s="160"/>
      <c r="D5" s="161">
        <v>138390</v>
      </c>
      <c r="E5" s="162"/>
      <c r="F5" s="163">
        <v>237994</v>
      </c>
      <c r="G5" s="164"/>
      <c r="H5" s="165"/>
    </row>
    <row r="6" spans="1:8" x14ac:dyDescent="0.2">
      <c r="A6" s="166"/>
      <c r="B6" s="167"/>
      <c r="C6" s="168"/>
      <c r="D6" s="169">
        <v>50631</v>
      </c>
      <c r="E6" s="170"/>
      <c r="F6" s="171">
        <v>110361</v>
      </c>
      <c r="G6" s="172"/>
      <c r="H6" s="173"/>
    </row>
    <row r="7" spans="1:8" x14ac:dyDescent="0.2">
      <c r="A7" s="154" t="s">
        <v>550</v>
      </c>
      <c r="B7" s="159"/>
      <c r="C7" s="160"/>
      <c r="D7" s="161">
        <v>183935</v>
      </c>
      <c r="E7" s="162"/>
      <c r="F7" s="163">
        <v>267911</v>
      </c>
      <c r="G7" s="164"/>
      <c r="H7" s="165"/>
    </row>
    <row r="8" spans="1:8" x14ac:dyDescent="0.2">
      <c r="A8" s="166"/>
      <c r="B8" s="167"/>
      <c r="C8" s="168"/>
      <c r="D8" s="169">
        <v>26432</v>
      </c>
      <c r="E8" s="170"/>
      <c r="F8" s="171">
        <v>106425</v>
      </c>
      <c r="G8" s="172"/>
      <c r="H8" s="173"/>
    </row>
    <row r="9" spans="1:8" x14ac:dyDescent="0.2">
      <c r="A9" s="154" t="s">
        <v>551</v>
      </c>
      <c r="B9" s="159"/>
      <c r="C9" s="160"/>
      <c r="D9" s="161">
        <v>269052</v>
      </c>
      <c r="E9" s="162"/>
      <c r="F9" s="163">
        <v>228215</v>
      </c>
      <c r="G9" s="164"/>
      <c r="H9" s="165"/>
    </row>
    <row r="10" spans="1:8" x14ac:dyDescent="0.2">
      <c r="A10" s="166"/>
      <c r="B10" s="167"/>
      <c r="C10" s="168"/>
      <c r="D10" s="169">
        <v>63495</v>
      </c>
      <c r="E10" s="170"/>
      <c r="F10" s="171">
        <v>117571</v>
      </c>
      <c r="G10" s="172"/>
      <c r="H10" s="173"/>
    </row>
    <row r="11" spans="1:8" x14ac:dyDescent="0.2">
      <c r="A11" s="154" t="s">
        <v>552</v>
      </c>
      <c r="B11" s="159"/>
      <c r="C11" s="160"/>
      <c r="D11" s="161">
        <v>331914</v>
      </c>
      <c r="E11" s="162"/>
      <c r="F11" s="163">
        <v>264232</v>
      </c>
      <c r="G11" s="164"/>
      <c r="H11" s="165"/>
    </row>
    <row r="12" spans="1:8" x14ac:dyDescent="0.2">
      <c r="A12" s="166"/>
      <c r="B12" s="167"/>
      <c r="C12" s="174"/>
      <c r="D12" s="169">
        <v>166870</v>
      </c>
      <c r="E12" s="170"/>
      <c r="F12" s="171">
        <v>133959</v>
      </c>
      <c r="G12" s="172"/>
      <c r="H12" s="173"/>
    </row>
    <row r="13" spans="1:8" x14ac:dyDescent="0.2">
      <c r="A13" s="154"/>
      <c r="B13" s="159"/>
      <c r="C13" s="175"/>
      <c r="D13" s="176">
        <v>209830</v>
      </c>
      <c r="E13" s="177"/>
      <c r="F13" s="178">
        <v>248678</v>
      </c>
      <c r="G13" s="179"/>
      <c r="H13" s="165"/>
    </row>
    <row r="14" spans="1:8" x14ac:dyDescent="0.2">
      <c r="A14" s="166"/>
      <c r="B14" s="167"/>
      <c r="C14" s="168"/>
      <c r="D14" s="169">
        <v>73501</v>
      </c>
      <c r="E14" s="170"/>
      <c r="F14" s="171">
        <v>115448</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4.93</v>
      </c>
      <c r="C19" s="180">
        <f>ROUND(VALUE(SUBSTITUTE(実質収支比率等に係る経年分析!G$48,"▲","-")),2)</f>
        <v>4.54</v>
      </c>
      <c r="D19" s="180">
        <f>ROUND(VALUE(SUBSTITUTE(実質収支比率等に係る経年分析!H$48,"▲","-")),2)</f>
        <v>4.1900000000000004</v>
      </c>
      <c r="E19" s="180">
        <f>ROUND(VALUE(SUBSTITUTE(実質収支比率等に係る経年分析!I$48,"▲","-")),2)</f>
        <v>5.16</v>
      </c>
      <c r="F19" s="180">
        <f>ROUND(VALUE(SUBSTITUTE(実質収支比率等に係る経年分析!J$48,"▲","-")),2)</f>
        <v>5.4</v>
      </c>
    </row>
    <row r="20" spans="1:11" x14ac:dyDescent="0.2">
      <c r="A20" s="180" t="s">
        <v>55</v>
      </c>
      <c r="B20" s="180">
        <f>ROUND(VALUE(SUBSTITUTE(実質収支比率等に係る経年分析!F$47,"▲","-")),2)</f>
        <v>20.100000000000001</v>
      </c>
      <c r="C20" s="180">
        <f>ROUND(VALUE(SUBSTITUTE(実質収支比率等に係る経年分析!G$47,"▲","-")),2)</f>
        <v>20.52</v>
      </c>
      <c r="D20" s="180">
        <f>ROUND(VALUE(SUBSTITUTE(実質収支比率等に係る経年分析!H$47,"▲","-")),2)</f>
        <v>20.68</v>
      </c>
      <c r="E20" s="180">
        <f>ROUND(VALUE(SUBSTITUTE(実質収支比率等に係る経年分析!I$47,"▲","-")),2)</f>
        <v>21.23</v>
      </c>
      <c r="F20" s="180">
        <f>ROUND(VALUE(SUBSTITUTE(実質収支比率等に係る経年分析!J$47,"▲","-")),2)</f>
        <v>21.52</v>
      </c>
    </row>
    <row r="21" spans="1:11" x14ac:dyDescent="0.2">
      <c r="A21" s="180" t="s">
        <v>56</v>
      </c>
      <c r="B21" s="180">
        <f>IF(ISNUMBER(VALUE(SUBSTITUTE(実質収支比率等に係る経年分析!F$49,"▲","-"))),ROUND(VALUE(SUBSTITUTE(実質収支比率等に係る経年分析!F$49,"▲","-")),2),NA())</f>
        <v>2.5499999999999998</v>
      </c>
      <c r="C21" s="180">
        <f>IF(ISNUMBER(VALUE(SUBSTITUTE(実質収支比率等に係る経年分析!G$49,"▲","-"))),ROUND(VALUE(SUBSTITUTE(実質収支比率等に係る経年分析!G$49,"▲","-")),2),NA())</f>
        <v>3.08</v>
      </c>
      <c r="D21" s="180">
        <f>IF(ISNUMBER(VALUE(SUBSTITUTE(実質収支比率等に係る経年分析!H$49,"▲","-"))),ROUND(VALUE(SUBSTITUTE(実質収支比率等に係る経年分析!H$49,"▲","-")),2),NA())</f>
        <v>3.44</v>
      </c>
      <c r="E21" s="180">
        <f>IF(ISNUMBER(VALUE(SUBSTITUTE(実質収支比率等に係る経年分析!I$49,"▲","-"))),ROUND(VALUE(SUBSTITUTE(実質収支比率等に係る経年分析!I$49,"▲","-")),2),NA())</f>
        <v>4.7300000000000004</v>
      </c>
      <c r="F21" s="180">
        <f>IF(ISNUMBER(VALUE(SUBSTITUTE(実質収支比率等に係る経年分析!J$49,"▲","-"))),ROUND(VALUE(SUBSTITUTE(実質収支比率等に係る経年分析!J$49,"▲","-")),2),NA())</f>
        <v>3.17</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漁業集落排水事業特別会計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0.09</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0.08</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0.09</v>
      </c>
    </row>
    <row r="30" spans="1:11" x14ac:dyDescent="0.2">
      <c r="A30" s="181" t="str">
        <f>IF(連結実質赤字比率に係る赤字・黒字の構成分析!C$40="",NA(),連結実質赤字比率に係る赤字・黒字の構成分析!C$40)</f>
        <v>公共下水道事業特別会計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0.14000000000000001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7.0000000000000007E-2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0.14000000000000001</v>
      </c>
    </row>
    <row r="31" spans="1:11" x14ac:dyDescent="0.2">
      <c r="A31" s="181" t="str">
        <f>IF(連結実質赤字比率に係る赤字・黒字の構成分析!C$39="",NA(),連結実質赤字比率に係る赤字・黒字の構成分析!C$39)</f>
        <v>簡易水道事業特別会計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0.28000000000000003</v>
      </c>
    </row>
    <row r="32" spans="1:11" x14ac:dyDescent="0.2">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3.13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2.87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3.07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0.73</v>
      </c>
    </row>
    <row r="33" spans="1:16" x14ac:dyDescent="0.2">
      <c r="A33" s="181" t="str">
        <f>IF(連結実質赤字比率に係る赤字・黒字の構成分析!C$37="",NA(),連結実質赤字比率に係る赤字・黒字の構成分析!C$37)</f>
        <v>介護保険特別会計（保険事業勘定）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1.02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1.03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1.72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1.4</v>
      </c>
    </row>
    <row r="34" spans="1:16" x14ac:dyDescent="0.2">
      <c r="A34" s="181" t="str">
        <f>IF(連結実質赤字比率に係る赤字・黒字の構成分析!C$36="",NA(),連結実質赤字比率に係る赤字・黒字の構成分析!C$36)</f>
        <v>介護保険特別会計（サービス事業勘定）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0.43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0.56000000000000005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0.89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1.06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1.59</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4.92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4.54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4.1900000000000004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5.16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5.4</v>
      </c>
    </row>
    <row r="36" spans="1:16" x14ac:dyDescent="0.2">
      <c r="A36" s="181" t="str">
        <f>IF(連結実質赤字比率に係る赤字・黒字の構成分析!C$34="",NA(),連結実質赤字比率に係る赤字・黒字の構成分析!C$34)</f>
        <v>国民健康保険病院事業会計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11.41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10.210000000000001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10.01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8.6300000000000008</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534</v>
      </c>
      <c r="E42" s="182"/>
      <c r="F42" s="182"/>
      <c r="G42" s="182">
        <f>'実質公債費比率（分子）の構造'!L$52</f>
        <v>538</v>
      </c>
      <c r="H42" s="182"/>
      <c r="I42" s="182"/>
      <c r="J42" s="182">
        <f>'実質公債費比率（分子）の構造'!M$52</f>
        <v>559</v>
      </c>
      <c r="K42" s="182"/>
      <c r="L42" s="182"/>
      <c r="M42" s="182">
        <f>'実質公債費比率（分子）の構造'!N$52</f>
        <v>544</v>
      </c>
      <c r="N42" s="182"/>
      <c r="O42" s="182"/>
      <c r="P42" s="182">
        <f>'実質公債費比率（分子）の構造'!O$52</f>
        <v>522</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66</v>
      </c>
      <c r="B45" s="182">
        <f>'実質公債費比率（分子）の構造'!K$49</f>
        <v>0</v>
      </c>
      <c r="C45" s="182"/>
      <c r="D45" s="182"/>
      <c r="E45" s="182">
        <f>'実質公債費比率（分子）の構造'!L$49</f>
        <v>0</v>
      </c>
      <c r="F45" s="182"/>
      <c r="G45" s="182"/>
      <c r="H45" s="182">
        <f>'実質公債費比率（分子）の構造'!M$49</f>
        <v>1</v>
      </c>
      <c r="I45" s="182"/>
      <c r="J45" s="182"/>
      <c r="K45" s="182">
        <f>'実質公債費比率（分子）の構造'!N$49</f>
        <v>2</v>
      </c>
      <c r="L45" s="182"/>
      <c r="M45" s="182"/>
      <c r="N45" s="182">
        <f>'実質公債費比率（分子）の構造'!O$49</f>
        <v>2</v>
      </c>
      <c r="O45" s="182"/>
      <c r="P45" s="182"/>
    </row>
    <row r="46" spans="1:16" x14ac:dyDescent="0.2">
      <c r="A46" s="182" t="s">
        <v>67</v>
      </c>
      <c r="B46" s="182">
        <f>'実質公債費比率（分子）の構造'!K$48</f>
        <v>129</v>
      </c>
      <c r="C46" s="182"/>
      <c r="D46" s="182"/>
      <c r="E46" s="182">
        <f>'実質公債費比率（分子）の構造'!L$48</f>
        <v>129</v>
      </c>
      <c r="F46" s="182"/>
      <c r="G46" s="182"/>
      <c r="H46" s="182">
        <f>'実質公債費比率（分子）の構造'!M$48</f>
        <v>134</v>
      </c>
      <c r="I46" s="182"/>
      <c r="J46" s="182"/>
      <c r="K46" s="182">
        <f>'実質公債費比率（分子）の構造'!N$48</f>
        <v>135</v>
      </c>
      <c r="L46" s="182"/>
      <c r="M46" s="182"/>
      <c r="N46" s="182">
        <f>'実質公債費比率（分子）の構造'!O$48</f>
        <v>126</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468</v>
      </c>
      <c r="C49" s="182"/>
      <c r="D49" s="182"/>
      <c r="E49" s="182">
        <f>'実質公債費比率（分子）の構造'!L$45</f>
        <v>481</v>
      </c>
      <c r="F49" s="182"/>
      <c r="G49" s="182"/>
      <c r="H49" s="182">
        <f>'実質公債費比率（分子）の構造'!M$45</f>
        <v>487</v>
      </c>
      <c r="I49" s="182"/>
      <c r="J49" s="182"/>
      <c r="K49" s="182">
        <f>'実質公債費比率（分子）の構造'!N$45</f>
        <v>473</v>
      </c>
      <c r="L49" s="182"/>
      <c r="M49" s="182"/>
      <c r="N49" s="182">
        <f>'実質公債費比率（分子）の構造'!O$45</f>
        <v>478</v>
      </c>
      <c r="O49" s="182"/>
      <c r="P49" s="182"/>
    </row>
    <row r="50" spans="1:16" x14ac:dyDescent="0.2">
      <c r="A50" s="182" t="s">
        <v>71</v>
      </c>
      <c r="B50" s="182" t="e">
        <f>NA()</f>
        <v>#N/A</v>
      </c>
      <c r="C50" s="182">
        <f>IF(ISNUMBER('実質公債費比率（分子）の構造'!K$53),'実質公債費比率（分子）の構造'!K$53,NA())</f>
        <v>63</v>
      </c>
      <c r="D50" s="182" t="e">
        <f>NA()</f>
        <v>#N/A</v>
      </c>
      <c r="E50" s="182" t="e">
        <f>NA()</f>
        <v>#N/A</v>
      </c>
      <c r="F50" s="182">
        <f>IF(ISNUMBER('実質公債費比率（分子）の構造'!L$53),'実質公債費比率（分子）の構造'!L$53,NA())</f>
        <v>72</v>
      </c>
      <c r="G50" s="182" t="e">
        <f>NA()</f>
        <v>#N/A</v>
      </c>
      <c r="H50" s="182" t="e">
        <f>NA()</f>
        <v>#N/A</v>
      </c>
      <c r="I50" s="182">
        <f>IF(ISNUMBER('実質公債費比率（分子）の構造'!M$53),'実質公債費比率（分子）の構造'!M$53,NA())</f>
        <v>63</v>
      </c>
      <c r="J50" s="182" t="e">
        <f>NA()</f>
        <v>#N/A</v>
      </c>
      <c r="K50" s="182" t="e">
        <f>NA()</f>
        <v>#N/A</v>
      </c>
      <c r="L50" s="182">
        <f>IF(ISNUMBER('実質公債費比率（分子）の構造'!N$53),'実質公債費比率（分子）の構造'!N$53,NA())</f>
        <v>66</v>
      </c>
      <c r="M50" s="182" t="e">
        <f>NA()</f>
        <v>#N/A</v>
      </c>
      <c r="N50" s="182" t="e">
        <f>NA()</f>
        <v>#N/A</v>
      </c>
      <c r="O50" s="182">
        <f>IF(ISNUMBER('実質公債費比率（分子）の構造'!O$53),'実質公債費比率（分子）の構造'!O$53,NA())</f>
        <v>84</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4014</v>
      </c>
      <c r="E56" s="181"/>
      <c r="F56" s="181"/>
      <c r="G56" s="181">
        <f>'将来負担比率（分子）の構造'!J$52</f>
        <v>3983</v>
      </c>
      <c r="H56" s="181"/>
      <c r="I56" s="181"/>
      <c r="J56" s="181">
        <f>'将来負担比率（分子）の構造'!K$52</f>
        <v>3904</v>
      </c>
      <c r="K56" s="181"/>
      <c r="L56" s="181"/>
      <c r="M56" s="181">
        <f>'将来負担比率（分子）の構造'!L$52</f>
        <v>3789</v>
      </c>
      <c r="N56" s="181"/>
      <c r="O56" s="181"/>
      <c r="P56" s="181">
        <f>'将来負担比率（分子）の構造'!M$52</f>
        <v>3968</v>
      </c>
    </row>
    <row r="57" spans="1:16" x14ac:dyDescent="0.2">
      <c r="A57" s="181" t="s">
        <v>42</v>
      </c>
      <c r="B57" s="181"/>
      <c r="C57" s="181"/>
      <c r="D57" s="181">
        <f>'将来負担比率（分子）の構造'!I$51</f>
        <v>438</v>
      </c>
      <c r="E57" s="181"/>
      <c r="F57" s="181"/>
      <c r="G57" s="181">
        <f>'将来負担比率（分子）の構造'!J$51</f>
        <v>394</v>
      </c>
      <c r="H57" s="181"/>
      <c r="I57" s="181"/>
      <c r="J57" s="181">
        <f>'将来負担比率（分子）の構造'!K$51</f>
        <v>485</v>
      </c>
      <c r="K57" s="181"/>
      <c r="L57" s="181"/>
      <c r="M57" s="181">
        <f>'将来負担比率（分子）の構造'!L$51</f>
        <v>385</v>
      </c>
      <c r="N57" s="181"/>
      <c r="O57" s="181"/>
      <c r="P57" s="181">
        <f>'将来負担比率（分子）の構造'!M$51</f>
        <v>361</v>
      </c>
    </row>
    <row r="58" spans="1:16" x14ac:dyDescent="0.2">
      <c r="A58" s="181" t="s">
        <v>41</v>
      </c>
      <c r="B58" s="181"/>
      <c r="C58" s="181"/>
      <c r="D58" s="181">
        <f>'将来負担比率（分子）の構造'!I$50</f>
        <v>3786</v>
      </c>
      <c r="E58" s="181"/>
      <c r="F58" s="181"/>
      <c r="G58" s="181">
        <f>'将来負担比率（分子）の構造'!J$50</f>
        <v>4242</v>
      </c>
      <c r="H58" s="181"/>
      <c r="I58" s="181"/>
      <c r="J58" s="181">
        <f>'将来負担比率（分子）の構造'!K$50</f>
        <v>4592</v>
      </c>
      <c r="K58" s="181"/>
      <c r="L58" s="181"/>
      <c r="M58" s="181">
        <f>'将来負担比率（分子）の構造'!L$50</f>
        <v>4684</v>
      </c>
      <c r="N58" s="181"/>
      <c r="O58" s="181"/>
      <c r="P58" s="181">
        <f>'将来負担比率（分子）の構造'!M$50</f>
        <v>4988</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802</v>
      </c>
      <c r="C62" s="181"/>
      <c r="D62" s="181"/>
      <c r="E62" s="181">
        <f>'将来負担比率（分子）の構造'!J$45</f>
        <v>776</v>
      </c>
      <c r="F62" s="181"/>
      <c r="G62" s="181"/>
      <c r="H62" s="181">
        <f>'将来負担比率（分子）の構造'!K$45</f>
        <v>761</v>
      </c>
      <c r="I62" s="181"/>
      <c r="J62" s="181"/>
      <c r="K62" s="181">
        <f>'将来負担比率（分子）の構造'!L$45</f>
        <v>710</v>
      </c>
      <c r="L62" s="181"/>
      <c r="M62" s="181"/>
      <c r="N62" s="181">
        <f>'将来負担比率（分子）の構造'!M$45</f>
        <v>728</v>
      </c>
      <c r="O62" s="181"/>
      <c r="P62" s="181"/>
    </row>
    <row r="63" spans="1:16" x14ac:dyDescent="0.2">
      <c r="A63" s="181" t="s">
        <v>34</v>
      </c>
      <c r="B63" s="181">
        <f>'将来負担比率（分子）の構造'!I$44</f>
        <v>9</v>
      </c>
      <c r="C63" s="181"/>
      <c r="D63" s="181"/>
      <c r="E63" s="181">
        <f>'将来負担比率（分子）の構造'!J$44</f>
        <v>8</v>
      </c>
      <c r="F63" s="181"/>
      <c r="G63" s="181"/>
      <c r="H63" s="181">
        <f>'将来負担比率（分子）の構造'!K$44</f>
        <v>7</v>
      </c>
      <c r="I63" s="181"/>
      <c r="J63" s="181"/>
      <c r="K63" s="181">
        <f>'将来負担比率（分子）の構造'!L$44</f>
        <v>5</v>
      </c>
      <c r="L63" s="181"/>
      <c r="M63" s="181"/>
      <c r="N63" s="181">
        <f>'将来負担比率（分子）の構造'!M$44</f>
        <v>4</v>
      </c>
      <c r="O63" s="181"/>
      <c r="P63" s="181"/>
    </row>
    <row r="64" spans="1:16" x14ac:dyDescent="0.2">
      <c r="A64" s="181" t="s">
        <v>33</v>
      </c>
      <c r="B64" s="181">
        <f>'将来負担比率（分子）の構造'!I$43</f>
        <v>1286</v>
      </c>
      <c r="C64" s="181"/>
      <c r="D64" s="181"/>
      <c r="E64" s="181">
        <f>'将来負担比率（分子）の構造'!J$43</f>
        <v>1234</v>
      </c>
      <c r="F64" s="181"/>
      <c r="G64" s="181"/>
      <c r="H64" s="181">
        <f>'将来負担比率（分子）の構造'!K$43</f>
        <v>1156</v>
      </c>
      <c r="I64" s="181"/>
      <c r="J64" s="181"/>
      <c r="K64" s="181">
        <f>'将来負担比率（分子）の構造'!L$43</f>
        <v>1076</v>
      </c>
      <c r="L64" s="181"/>
      <c r="M64" s="181"/>
      <c r="N64" s="181">
        <f>'将来負担比率（分子）の構造'!M$43</f>
        <v>1010</v>
      </c>
      <c r="O64" s="181"/>
      <c r="P64" s="181"/>
    </row>
    <row r="65" spans="1:16" x14ac:dyDescent="0.2">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f>'将来負担比率（分子）の構造'!L$42</f>
        <v>2</v>
      </c>
      <c r="L65" s="181"/>
      <c r="M65" s="181"/>
      <c r="N65" s="181" t="str">
        <f>'将来負担比率（分子）の構造'!M$42</f>
        <v>-</v>
      </c>
      <c r="O65" s="181"/>
      <c r="P65" s="181"/>
    </row>
    <row r="66" spans="1:16" x14ac:dyDescent="0.2">
      <c r="A66" s="181" t="s">
        <v>31</v>
      </c>
      <c r="B66" s="181">
        <f>'将来負担比率（分子）の構造'!I$41</f>
        <v>3789</v>
      </c>
      <c r="C66" s="181"/>
      <c r="D66" s="181"/>
      <c r="E66" s="181">
        <f>'将来負担比率（分子）の構造'!J$41</f>
        <v>3614</v>
      </c>
      <c r="F66" s="181"/>
      <c r="G66" s="181"/>
      <c r="H66" s="181">
        <f>'将来負担比率（分子）の構造'!K$41</f>
        <v>3508</v>
      </c>
      <c r="I66" s="181"/>
      <c r="J66" s="181"/>
      <c r="K66" s="181">
        <f>'将来負担比率（分子）の構造'!L$41</f>
        <v>3536</v>
      </c>
      <c r="L66" s="181"/>
      <c r="M66" s="181"/>
      <c r="N66" s="181">
        <f>'将来負担比率（分子）の構造'!M$41</f>
        <v>3856</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496</v>
      </c>
      <c r="C72" s="185">
        <f>基金残高に係る経年分析!G55</f>
        <v>497</v>
      </c>
      <c r="D72" s="185">
        <f>基金残高に係る経年分析!H55</f>
        <v>498</v>
      </c>
    </row>
    <row r="73" spans="1:16" x14ac:dyDescent="0.2">
      <c r="A73" s="184" t="s">
        <v>78</v>
      </c>
      <c r="B73" s="185">
        <f>基金残高に係る経年分析!F56</f>
        <v>1845</v>
      </c>
      <c r="C73" s="185">
        <f>基金残高に係る経年分析!G56</f>
        <v>1762</v>
      </c>
      <c r="D73" s="185">
        <f>基金残高に係る経年分析!H56</f>
        <v>1769</v>
      </c>
    </row>
    <row r="74" spans="1:16" x14ac:dyDescent="0.2">
      <c r="A74" s="184" t="s">
        <v>79</v>
      </c>
      <c r="B74" s="185">
        <f>基金残高に係る経年分析!F57</f>
        <v>2050</v>
      </c>
      <c r="C74" s="185">
        <f>基金残高に係る経年分析!G57</f>
        <v>2363</v>
      </c>
      <c r="D74" s="185">
        <f>基金残高に係る経年分析!H57</f>
        <v>2618</v>
      </c>
    </row>
  </sheetData>
  <sheetProtection algorithmName="SHA-512" hashValue="Qud9UAEHPRvU2IV98oncgqtbxUN+4Wxl9cu/I89+EIXZjRAUR5i8U7B47sASu7zOQ+YoUor6hoFZ7D1vkY/XQA==" saltValue="TrmZkvpyRs3r7dRzARF31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213</v>
      </c>
      <c r="DI1" s="660"/>
      <c r="DJ1" s="660"/>
      <c r="DK1" s="660"/>
      <c r="DL1" s="660"/>
      <c r="DM1" s="660"/>
      <c r="DN1" s="661"/>
      <c r="DO1" s="226"/>
      <c r="DP1" s="659" t="s">
        <v>214</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2">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2" t="s">
        <v>216</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217</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218</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2">
      <c r="B4" s="662" t="s">
        <v>1</v>
      </c>
      <c r="C4" s="663"/>
      <c r="D4" s="663"/>
      <c r="E4" s="663"/>
      <c r="F4" s="663"/>
      <c r="G4" s="663"/>
      <c r="H4" s="663"/>
      <c r="I4" s="663"/>
      <c r="J4" s="663"/>
      <c r="K4" s="663"/>
      <c r="L4" s="663"/>
      <c r="M4" s="663"/>
      <c r="N4" s="663"/>
      <c r="O4" s="663"/>
      <c r="P4" s="663"/>
      <c r="Q4" s="664"/>
      <c r="R4" s="662" t="s">
        <v>219</v>
      </c>
      <c r="S4" s="663"/>
      <c r="T4" s="663"/>
      <c r="U4" s="663"/>
      <c r="V4" s="663"/>
      <c r="W4" s="663"/>
      <c r="X4" s="663"/>
      <c r="Y4" s="664"/>
      <c r="Z4" s="662" t="s">
        <v>220</v>
      </c>
      <c r="AA4" s="663"/>
      <c r="AB4" s="663"/>
      <c r="AC4" s="664"/>
      <c r="AD4" s="662" t="s">
        <v>221</v>
      </c>
      <c r="AE4" s="663"/>
      <c r="AF4" s="663"/>
      <c r="AG4" s="663"/>
      <c r="AH4" s="663"/>
      <c r="AI4" s="663"/>
      <c r="AJ4" s="663"/>
      <c r="AK4" s="664"/>
      <c r="AL4" s="662" t="s">
        <v>220</v>
      </c>
      <c r="AM4" s="663"/>
      <c r="AN4" s="663"/>
      <c r="AO4" s="664"/>
      <c r="AP4" s="668" t="s">
        <v>222</v>
      </c>
      <c r="AQ4" s="668"/>
      <c r="AR4" s="668"/>
      <c r="AS4" s="668"/>
      <c r="AT4" s="668"/>
      <c r="AU4" s="668"/>
      <c r="AV4" s="668"/>
      <c r="AW4" s="668"/>
      <c r="AX4" s="668"/>
      <c r="AY4" s="668"/>
      <c r="AZ4" s="668"/>
      <c r="BA4" s="668"/>
      <c r="BB4" s="668"/>
      <c r="BC4" s="668"/>
      <c r="BD4" s="668"/>
      <c r="BE4" s="668"/>
      <c r="BF4" s="668"/>
      <c r="BG4" s="668" t="s">
        <v>223</v>
      </c>
      <c r="BH4" s="668"/>
      <c r="BI4" s="668"/>
      <c r="BJ4" s="668"/>
      <c r="BK4" s="668"/>
      <c r="BL4" s="668"/>
      <c r="BM4" s="668"/>
      <c r="BN4" s="668"/>
      <c r="BO4" s="668" t="s">
        <v>220</v>
      </c>
      <c r="BP4" s="668"/>
      <c r="BQ4" s="668"/>
      <c r="BR4" s="668"/>
      <c r="BS4" s="668" t="s">
        <v>224</v>
      </c>
      <c r="BT4" s="668"/>
      <c r="BU4" s="668"/>
      <c r="BV4" s="668"/>
      <c r="BW4" s="668"/>
      <c r="BX4" s="668"/>
      <c r="BY4" s="668"/>
      <c r="BZ4" s="668"/>
      <c r="CA4" s="668"/>
      <c r="CB4" s="668"/>
      <c r="CD4" s="665" t="s">
        <v>225</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2">
      <c r="B5" s="669" t="s">
        <v>226</v>
      </c>
      <c r="C5" s="670"/>
      <c r="D5" s="670"/>
      <c r="E5" s="670"/>
      <c r="F5" s="670"/>
      <c r="G5" s="670"/>
      <c r="H5" s="670"/>
      <c r="I5" s="670"/>
      <c r="J5" s="670"/>
      <c r="K5" s="670"/>
      <c r="L5" s="670"/>
      <c r="M5" s="670"/>
      <c r="N5" s="670"/>
      <c r="O5" s="670"/>
      <c r="P5" s="670"/>
      <c r="Q5" s="671"/>
      <c r="R5" s="672">
        <v>279657</v>
      </c>
      <c r="S5" s="673"/>
      <c r="T5" s="673"/>
      <c r="U5" s="673"/>
      <c r="V5" s="673"/>
      <c r="W5" s="673"/>
      <c r="X5" s="673"/>
      <c r="Y5" s="674"/>
      <c r="Z5" s="675">
        <v>6.3</v>
      </c>
      <c r="AA5" s="675"/>
      <c r="AB5" s="675"/>
      <c r="AC5" s="675"/>
      <c r="AD5" s="676">
        <v>279657</v>
      </c>
      <c r="AE5" s="676"/>
      <c r="AF5" s="676"/>
      <c r="AG5" s="676"/>
      <c r="AH5" s="676"/>
      <c r="AI5" s="676"/>
      <c r="AJ5" s="676"/>
      <c r="AK5" s="676"/>
      <c r="AL5" s="677">
        <v>12.3</v>
      </c>
      <c r="AM5" s="678"/>
      <c r="AN5" s="678"/>
      <c r="AO5" s="679"/>
      <c r="AP5" s="669" t="s">
        <v>227</v>
      </c>
      <c r="AQ5" s="670"/>
      <c r="AR5" s="670"/>
      <c r="AS5" s="670"/>
      <c r="AT5" s="670"/>
      <c r="AU5" s="670"/>
      <c r="AV5" s="670"/>
      <c r="AW5" s="670"/>
      <c r="AX5" s="670"/>
      <c r="AY5" s="670"/>
      <c r="AZ5" s="670"/>
      <c r="BA5" s="670"/>
      <c r="BB5" s="670"/>
      <c r="BC5" s="670"/>
      <c r="BD5" s="670"/>
      <c r="BE5" s="670"/>
      <c r="BF5" s="671"/>
      <c r="BG5" s="683">
        <v>278255</v>
      </c>
      <c r="BH5" s="684"/>
      <c r="BI5" s="684"/>
      <c r="BJ5" s="684"/>
      <c r="BK5" s="684"/>
      <c r="BL5" s="684"/>
      <c r="BM5" s="684"/>
      <c r="BN5" s="685"/>
      <c r="BO5" s="686">
        <v>99.5</v>
      </c>
      <c r="BP5" s="686"/>
      <c r="BQ5" s="686"/>
      <c r="BR5" s="686"/>
      <c r="BS5" s="687">
        <v>3435</v>
      </c>
      <c r="BT5" s="687"/>
      <c r="BU5" s="687"/>
      <c r="BV5" s="687"/>
      <c r="BW5" s="687"/>
      <c r="BX5" s="687"/>
      <c r="BY5" s="687"/>
      <c r="BZ5" s="687"/>
      <c r="CA5" s="687"/>
      <c r="CB5" s="691"/>
      <c r="CD5" s="665" t="s">
        <v>222</v>
      </c>
      <c r="CE5" s="666"/>
      <c r="CF5" s="666"/>
      <c r="CG5" s="666"/>
      <c r="CH5" s="666"/>
      <c r="CI5" s="666"/>
      <c r="CJ5" s="666"/>
      <c r="CK5" s="666"/>
      <c r="CL5" s="666"/>
      <c r="CM5" s="666"/>
      <c r="CN5" s="666"/>
      <c r="CO5" s="666"/>
      <c r="CP5" s="666"/>
      <c r="CQ5" s="667"/>
      <c r="CR5" s="665" t="s">
        <v>228</v>
      </c>
      <c r="CS5" s="666"/>
      <c r="CT5" s="666"/>
      <c r="CU5" s="666"/>
      <c r="CV5" s="666"/>
      <c r="CW5" s="666"/>
      <c r="CX5" s="666"/>
      <c r="CY5" s="667"/>
      <c r="CZ5" s="665" t="s">
        <v>220</v>
      </c>
      <c r="DA5" s="666"/>
      <c r="DB5" s="666"/>
      <c r="DC5" s="667"/>
      <c r="DD5" s="665" t="s">
        <v>229</v>
      </c>
      <c r="DE5" s="666"/>
      <c r="DF5" s="666"/>
      <c r="DG5" s="666"/>
      <c r="DH5" s="666"/>
      <c r="DI5" s="666"/>
      <c r="DJ5" s="666"/>
      <c r="DK5" s="666"/>
      <c r="DL5" s="666"/>
      <c r="DM5" s="666"/>
      <c r="DN5" s="666"/>
      <c r="DO5" s="666"/>
      <c r="DP5" s="667"/>
      <c r="DQ5" s="665" t="s">
        <v>230</v>
      </c>
      <c r="DR5" s="666"/>
      <c r="DS5" s="666"/>
      <c r="DT5" s="666"/>
      <c r="DU5" s="666"/>
      <c r="DV5" s="666"/>
      <c r="DW5" s="666"/>
      <c r="DX5" s="666"/>
      <c r="DY5" s="666"/>
      <c r="DZ5" s="666"/>
      <c r="EA5" s="666"/>
      <c r="EB5" s="666"/>
      <c r="EC5" s="667"/>
    </row>
    <row r="6" spans="2:143" ht="11.25" customHeight="1" x14ac:dyDescent="0.2">
      <c r="B6" s="680" t="s">
        <v>231</v>
      </c>
      <c r="C6" s="681"/>
      <c r="D6" s="681"/>
      <c r="E6" s="681"/>
      <c r="F6" s="681"/>
      <c r="G6" s="681"/>
      <c r="H6" s="681"/>
      <c r="I6" s="681"/>
      <c r="J6" s="681"/>
      <c r="K6" s="681"/>
      <c r="L6" s="681"/>
      <c r="M6" s="681"/>
      <c r="N6" s="681"/>
      <c r="O6" s="681"/>
      <c r="P6" s="681"/>
      <c r="Q6" s="682"/>
      <c r="R6" s="683">
        <v>40031</v>
      </c>
      <c r="S6" s="684"/>
      <c r="T6" s="684"/>
      <c r="U6" s="684"/>
      <c r="V6" s="684"/>
      <c r="W6" s="684"/>
      <c r="X6" s="684"/>
      <c r="Y6" s="685"/>
      <c r="Z6" s="686">
        <v>0.9</v>
      </c>
      <c r="AA6" s="686"/>
      <c r="AB6" s="686"/>
      <c r="AC6" s="686"/>
      <c r="AD6" s="687">
        <v>40031</v>
      </c>
      <c r="AE6" s="687"/>
      <c r="AF6" s="687"/>
      <c r="AG6" s="687"/>
      <c r="AH6" s="687"/>
      <c r="AI6" s="687"/>
      <c r="AJ6" s="687"/>
      <c r="AK6" s="687"/>
      <c r="AL6" s="688">
        <v>1.8</v>
      </c>
      <c r="AM6" s="689"/>
      <c r="AN6" s="689"/>
      <c r="AO6" s="690"/>
      <c r="AP6" s="680" t="s">
        <v>232</v>
      </c>
      <c r="AQ6" s="681"/>
      <c r="AR6" s="681"/>
      <c r="AS6" s="681"/>
      <c r="AT6" s="681"/>
      <c r="AU6" s="681"/>
      <c r="AV6" s="681"/>
      <c r="AW6" s="681"/>
      <c r="AX6" s="681"/>
      <c r="AY6" s="681"/>
      <c r="AZ6" s="681"/>
      <c r="BA6" s="681"/>
      <c r="BB6" s="681"/>
      <c r="BC6" s="681"/>
      <c r="BD6" s="681"/>
      <c r="BE6" s="681"/>
      <c r="BF6" s="682"/>
      <c r="BG6" s="683">
        <v>278255</v>
      </c>
      <c r="BH6" s="684"/>
      <c r="BI6" s="684"/>
      <c r="BJ6" s="684"/>
      <c r="BK6" s="684"/>
      <c r="BL6" s="684"/>
      <c r="BM6" s="684"/>
      <c r="BN6" s="685"/>
      <c r="BO6" s="686">
        <v>99.5</v>
      </c>
      <c r="BP6" s="686"/>
      <c r="BQ6" s="686"/>
      <c r="BR6" s="686"/>
      <c r="BS6" s="687">
        <v>3435</v>
      </c>
      <c r="BT6" s="687"/>
      <c r="BU6" s="687"/>
      <c r="BV6" s="687"/>
      <c r="BW6" s="687"/>
      <c r="BX6" s="687"/>
      <c r="BY6" s="687"/>
      <c r="BZ6" s="687"/>
      <c r="CA6" s="687"/>
      <c r="CB6" s="691"/>
      <c r="CD6" s="694" t="s">
        <v>233</v>
      </c>
      <c r="CE6" s="695"/>
      <c r="CF6" s="695"/>
      <c r="CG6" s="695"/>
      <c r="CH6" s="695"/>
      <c r="CI6" s="695"/>
      <c r="CJ6" s="695"/>
      <c r="CK6" s="695"/>
      <c r="CL6" s="695"/>
      <c r="CM6" s="695"/>
      <c r="CN6" s="695"/>
      <c r="CO6" s="695"/>
      <c r="CP6" s="695"/>
      <c r="CQ6" s="696"/>
      <c r="CR6" s="683">
        <v>50576</v>
      </c>
      <c r="CS6" s="684"/>
      <c r="CT6" s="684"/>
      <c r="CU6" s="684"/>
      <c r="CV6" s="684"/>
      <c r="CW6" s="684"/>
      <c r="CX6" s="684"/>
      <c r="CY6" s="685"/>
      <c r="CZ6" s="677">
        <v>1.2</v>
      </c>
      <c r="DA6" s="678"/>
      <c r="DB6" s="678"/>
      <c r="DC6" s="697"/>
      <c r="DD6" s="692" t="s">
        <v>129</v>
      </c>
      <c r="DE6" s="684"/>
      <c r="DF6" s="684"/>
      <c r="DG6" s="684"/>
      <c r="DH6" s="684"/>
      <c r="DI6" s="684"/>
      <c r="DJ6" s="684"/>
      <c r="DK6" s="684"/>
      <c r="DL6" s="684"/>
      <c r="DM6" s="684"/>
      <c r="DN6" s="684"/>
      <c r="DO6" s="684"/>
      <c r="DP6" s="685"/>
      <c r="DQ6" s="692">
        <v>50576</v>
      </c>
      <c r="DR6" s="684"/>
      <c r="DS6" s="684"/>
      <c r="DT6" s="684"/>
      <c r="DU6" s="684"/>
      <c r="DV6" s="684"/>
      <c r="DW6" s="684"/>
      <c r="DX6" s="684"/>
      <c r="DY6" s="684"/>
      <c r="DZ6" s="684"/>
      <c r="EA6" s="684"/>
      <c r="EB6" s="684"/>
      <c r="EC6" s="693"/>
    </row>
    <row r="7" spans="2:143" ht="11.25" customHeight="1" x14ac:dyDescent="0.2">
      <c r="B7" s="680" t="s">
        <v>234</v>
      </c>
      <c r="C7" s="681"/>
      <c r="D7" s="681"/>
      <c r="E7" s="681"/>
      <c r="F7" s="681"/>
      <c r="G7" s="681"/>
      <c r="H7" s="681"/>
      <c r="I7" s="681"/>
      <c r="J7" s="681"/>
      <c r="K7" s="681"/>
      <c r="L7" s="681"/>
      <c r="M7" s="681"/>
      <c r="N7" s="681"/>
      <c r="O7" s="681"/>
      <c r="P7" s="681"/>
      <c r="Q7" s="682"/>
      <c r="R7" s="683">
        <v>236</v>
      </c>
      <c r="S7" s="684"/>
      <c r="T7" s="684"/>
      <c r="U7" s="684"/>
      <c r="V7" s="684"/>
      <c r="W7" s="684"/>
      <c r="X7" s="684"/>
      <c r="Y7" s="685"/>
      <c r="Z7" s="686">
        <v>0</v>
      </c>
      <c r="AA7" s="686"/>
      <c r="AB7" s="686"/>
      <c r="AC7" s="686"/>
      <c r="AD7" s="687">
        <v>236</v>
      </c>
      <c r="AE7" s="687"/>
      <c r="AF7" s="687"/>
      <c r="AG7" s="687"/>
      <c r="AH7" s="687"/>
      <c r="AI7" s="687"/>
      <c r="AJ7" s="687"/>
      <c r="AK7" s="687"/>
      <c r="AL7" s="688">
        <v>0</v>
      </c>
      <c r="AM7" s="689"/>
      <c r="AN7" s="689"/>
      <c r="AO7" s="690"/>
      <c r="AP7" s="680" t="s">
        <v>235</v>
      </c>
      <c r="AQ7" s="681"/>
      <c r="AR7" s="681"/>
      <c r="AS7" s="681"/>
      <c r="AT7" s="681"/>
      <c r="AU7" s="681"/>
      <c r="AV7" s="681"/>
      <c r="AW7" s="681"/>
      <c r="AX7" s="681"/>
      <c r="AY7" s="681"/>
      <c r="AZ7" s="681"/>
      <c r="BA7" s="681"/>
      <c r="BB7" s="681"/>
      <c r="BC7" s="681"/>
      <c r="BD7" s="681"/>
      <c r="BE7" s="681"/>
      <c r="BF7" s="682"/>
      <c r="BG7" s="683">
        <v>147448</v>
      </c>
      <c r="BH7" s="684"/>
      <c r="BI7" s="684"/>
      <c r="BJ7" s="684"/>
      <c r="BK7" s="684"/>
      <c r="BL7" s="684"/>
      <c r="BM7" s="684"/>
      <c r="BN7" s="685"/>
      <c r="BO7" s="686">
        <v>52.7</v>
      </c>
      <c r="BP7" s="686"/>
      <c r="BQ7" s="686"/>
      <c r="BR7" s="686"/>
      <c r="BS7" s="687">
        <v>3435</v>
      </c>
      <c r="BT7" s="687"/>
      <c r="BU7" s="687"/>
      <c r="BV7" s="687"/>
      <c r="BW7" s="687"/>
      <c r="BX7" s="687"/>
      <c r="BY7" s="687"/>
      <c r="BZ7" s="687"/>
      <c r="CA7" s="687"/>
      <c r="CB7" s="691"/>
      <c r="CD7" s="698" t="s">
        <v>236</v>
      </c>
      <c r="CE7" s="699"/>
      <c r="CF7" s="699"/>
      <c r="CG7" s="699"/>
      <c r="CH7" s="699"/>
      <c r="CI7" s="699"/>
      <c r="CJ7" s="699"/>
      <c r="CK7" s="699"/>
      <c r="CL7" s="699"/>
      <c r="CM7" s="699"/>
      <c r="CN7" s="699"/>
      <c r="CO7" s="699"/>
      <c r="CP7" s="699"/>
      <c r="CQ7" s="700"/>
      <c r="CR7" s="683">
        <v>876881</v>
      </c>
      <c r="CS7" s="684"/>
      <c r="CT7" s="684"/>
      <c r="CU7" s="684"/>
      <c r="CV7" s="684"/>
      <c r="CW7" s="684"/>
      <c r="CX7" s="684"/>
      <c r="CY7" s="685"/>
      <c r="CZ7" s="686">
        <v>20.3</v>
      </c>
      <c r="DA7" s="686"/>
      <c r="DB7" s="686"/>
      <c r="DC7" s="686"/>
      <c r="DD7" s="692">
        <v>71092</v>
      </c>
      <c r="DE7" s="684"/>
      <c r="DF7" s="684"/>
      <c r="DG7" s="684"/>
      <c r="DH7" s="684"/>
      <c r="DI7" s="684"/>
      <c r="DJ7" s="684"/>
      <c r="DK7" s="684"/>
      <c r="DL7" s="684"/>
      <c r="DM7" s="684"/>
      <c r="DN7" s="684"/>
      <c r="DO7" s="684"/>
      <c r="DP7" s="685"/>
      <c r="DQ7" s="692">
        <v>641322</v>
      </c>
      <c r="DR7" s="684"/>
      <c r="DS7" s="684"/>
      <c r="DT7" s="684"/>
      <c r="DU7" s="684"/>
      <c r="DV7" s="684"/>
      <c r="DW7" s="684"/>
      <c r="DX7" s="684"/>
      <c r="DY7" s="684"/>
      <c r="DZ7" s="684"/>
      <c r="EA7" s="684"/>
      <c r="EB7" s="684"/>
      <c r="EC7" s="693"/>
    </row>
    <row r="8" spans="2:143" ht="11.25" customHeight="1" x14ac:dyDescent="0.2">
      <c r="B8" s="680" t="s">
        <v>237</v>
      </c>
      <c r="C8" s="681"/>
      <c r="D8" s="681"/>
      <c r="E8" s="681"/>
      <c r="F8" s="681"/>
      <c r="G8" s="681"/>
      <c r="H8" s="681"/>
      <c r="I8" s="681"/>
      <c r="J8" s="681"/>
      <c r="K8" s="681"/>
      <c r="L8" s="681"/>
      <c r="M8" s="681"/>
      <c r="N8" s="681"/>
      <c r="O8" s="681"/>
      <c r="P8" s="681"/>
      <c r="Q8" s="682"/>
      <c r="R8" s="683">
        <v>773</v>
      </c>
      <c r="S8" s="684"/>
      <c r="T8" s="684"/>
      <c r="U8" s="684"/>
      <c r="V8" s="684"/>
      <c r="W8" s="684"/>
      <c r="X8" s="684"/>
      <c r="Y8" s="685"/>
      <c r="Z8" s="686">
        <v>0</v>
      </c>
      <c r="AA8" s="686"/>
      <c r="AB8" s="686"/>
      <c r="AC8" s="686"/>
      <c r="AD8" s="687">
        <v>773</v>
      </c>
      <c r="AE8" s="687"/>
      <c r="AF8" s="687"/>
      <c r="AG8" s="687"/>
      <c r="AH8" s="687"/>
      <c r="AI8" s="687"/>
      <c r="AJ8" s="687"/>
      <c r="AK8" s="687"/>
      <c r="AL8" s="688">
        <v>0</v>
      </c>
      <c r="AM8" s="689"/>
      <c r="AN8" s="689"/>
      <c r="AO8" s="690"/>
      <c r="AP8" s="680" t="s">
        <v>238</v>
      </c>
      <c r="AQ8" s="681"/>
      <c r="AR8" s="681"/>
      <c r="AS8" s="681"/>
      <c r="AT8" s="681"/>
      <c r="AU8" s="681"/>
      <c r="AV8" s="681"/>
      <c r="AW8" s="681"/>
      <c r="AX8" s="681"/>
      <c r="AY8" s="681"/>
      <c r="AZ8" s="681"/>
      <c r="BA8" s="681"/>
      <c r="BB8" s="681"/>
      <c r="BC8" s="681"/>
      <c r="BD8" s="681"/>
      <c r="BE8" s="681"/>
      <c r="BF8" s="682"/>
      <c r="BG8" s="683">
        <v>5586</v>
      </c>
      <c r="BH8" s="684"/>
      <c r="BI8" s="684"/>
      <c r="BJ8" s="684"/>
      <c r="BK8" s="684"/>
      <c r="BL8" s="684"/>
      <c r="BM8" s="684"/>
      <c r="BN8" s="685"/>
      <c r="BO8" s="686">
        <v>2</v>
      </c>
      <c r="BP8" s="686"/>
      <c r="BQ8" s="686"/>
      <c r="BR8" s="686"/>
      <c r="BS8" s="692" t="s">
        <v>239</v>
      </c>
      <c r="BT8" s="684"/>
      <c r="BU8" s="684"/>
      <c r="BV8" s="684"/>
      <c r="BW8" s="684"/>
      <c r="BX8" s="684"/>
      <c r="BY8" s="684"/>
      <c r="BZ8" s="684"/>
      <c r="CA8" s="684"/>
      <c r="CB8" s="693"/>
      <c r="CD8" s="698" t="s">
        <v>240</v>
      </c>
      <c r="CE8" s="699"/>
      <c r="CF8" s="699"/>
      <c r="CG8" s="699"/>
      <c r="CH8" s="699"/>
      <c r="CI8" s="699"/>
      <c r="CJ8" s="699"/>
      <c r="CK8" s="699"/>
      <c r="CL8" s="699"/>
      <c r="CM8" s="699"/>
      <c r="CN8" s="699"/>
      <c r="CO8" s="699"/>
      <c r="CP8" s="699"/>
      <c r="CQ8" s="700"/>
      <c r="CR8" s="683">
        <v>743022</v>
      </c>
      <c r="CS8" s="684"/>
      <c r="CT8" s="684"/>
      <c r="CU8" s="684"/>
      <c r="CV8" s="684"/>
      <c r="CW8" s="684"/>
      <c r="CX8" s="684"/>
      <c r="CY8" s="685"/>
      <c r="CZ8" s="686">
        <v>17.2</v>
      </c>
      <c r="DA8" s="686"/>
      <c r="DB8" s="686"/>
      <c r="DC8" s="686"/>
      <c r="DD8" s="692">
        <v>137703</v>
      </c>
      <c r="DE8" s="684"/>
      <c r="DF8" s="684"/>
      <c r="DG8" s="684"/>
      <c r="DH8" s="684"/>
      <c r="DI8" s="684"/>
      <c r="DJ8" s="684"/>
      <c r="DK8" s="684"/>
      <c r="DL8" s="684"/>
      <c r="DM8" s="684"/>
      <c r="DN8" s="684"/>
      <c r="DO8" s="684"/>
      <c r="DP8" s="685"/>
      <c r="DQ8" s="692">
        <v>399944</v>
      </c>
      <c r="DR8" s="684"/>
      <c r="DS8" s="684"/>
      <c r="DT8" s="684"/>
      <c r="DU8" s="684"/>
      <c r="DV8" s="684"/>
      <c r="DW8" s="684"/>
      <c r="DX8" s="684"/>
      <c r="DY8" s="684"/>
      <c r="DZ8" s="684"/>
      <c r="EA8" s="684"/>
      <c r="EB8" s="684"/>
      <c r="EC8" s="693"/>
    </row>
    <row r="9" spans="2:143" ht="11.25" customHeight="1" x14ac:dyDescent="0.2">
      <c r="B9" s="680" t="s">
        <v>241</v>
      </c>
      <c r="C9" s="681"/>
      <c r="D9" s="681"/>
      <c r="E9" s="681"/>
      <c r="F9" s="681"/>
      <c r="G9" s="681"/>
      <c r="H9" s="681"/>
      <c r="I9" s="681"/>
      <c r="J9" s="681"/>
      <c r="K9" s="681"/>
      <c r="L9" s="681"/>
      <c r="M9" s="681"/>
      <c r="N9" s="681"/>
      <c r="O9" s="681"/>
      <c r="P9" s="681"/>
      <c r="Q9" s="682"/>
      <c r="R9" s="683">
        <v>505</v>
      </c>
      <c r="S9" s="684"/>
      <c r="T9" s="684"/>
      <c r="U9" s="684"/>
      <c r="V9" s="684"/>
      <c r="W9" s="684"/>
      <c r="X9" s="684"/>
      <c r="Y9" s="685"/>
      <c r="Z9" s="686">
        <v>0</v>
      </c>
      <c r="AA9" s="686"/>
      <c r="AB9" s="686"/>
      <c r="AC9" s="686"/>
      <c r="AD9" s="687">
        <v>505</v>
      </c>
      <c r="AE9" s="687"/>
      <c r="AF9" s="687"/>
      <c r="AG9" s="687"/>
      <c r="AH9" s="687"/>
      <c r="AI9" s="687"/>
      <c r="AJ9" s="687"/>
      <c r="AK9" s="687"/>
      <c r="AL9" s="688">
        <v>0</v>
      </c>
      <c r="AM9" s="689"/>
      <c r="AN9" s="689"/>
      <c r="AO9" s="690"/>
      <c r="AP9" s="680" t="s">
        <v>242</v>
      </c>
      <c r="AQ9" s="681"/>
      <c r="AR9" s="681"/>
      <c r="AS9" s="681"/>
      <c r="AT9" s="681"/>
      <c r="AU9" s="681"/>
      <c r="AV9" s="681"/>
      <c r="AW9" s="681"/>
      <c r="AX9" s="681"/>
      <c r="AY9" s="681"/>
      <c r="AZ9" s="681"/>
      <c r="BA9" s="681"/>
      <c r="BB9" s="681"/>
      <c r="BC9" s="681"/>
      <c r="BD9" s="681"/>
      <c r="BE9" s="681"/>
      <c r="BF9" s="682"/>
      <c r="BG9" s="683">
        <v>123239</v>
      </c>
      <c r="BH9" s="684"/>
      <c r="BI9" s="684"/>
      <c r="BJ9" s="684"/>
      <c r="BK9" s="684"/>
      <c r="BL9" s="684"/>
      <c r="BM9" s="684"/>
      <c r="BN9" s="685"/>
      <c r="BO9" s="686">
        <v>44.1</v>
      </c>
      <c r="BP9" s="686"/>
      <c r="BQ9" s="686"/>
      <c r="BR9" s="686"/>
      <c r="BS9" s="692" t="s">
        <v>239</v>
      </c>
      <c r="BT9" s="684"/>
      <c r="BU9" s="684"/>
      <c r="BV9" s="684"/>
      <c r="BW9" s="684"/>
      <c r="BX9" s="684"/>
      <c r="BY9" s="684"/>
      <c r="BZ9" s="684"/>
      <c r="CA9" s="684"/>
      <c r="CB9" s="693"/>
      <c r="CD9" s="698" t="s">
        <v>243</v>
      </c>
      <c r="CE9" s="699"/>
      <c r="CF9" s="699"/>
      <c r="CG9" s="699"/>
      <c r="CH9" s="699"/>
      <c r="CI9" s="699"/>
      <c r="CJ9" s="699"/>
      <c r="CK9" s="699"/>
      <c r="CL9" s="699"/>
      <c r="CM9" s="699"/>
      <c r="CN9" s="699"/>
      <c r="CO9" s="699"/>
      <c r="CP9" s="699"/>
      <c r="CQ9" s="700"/>
      <c r="CR9" s="683">
        <v>371208</v>
      </c>
      <c r="CS9" s="684"/>
      <c r="CT9" s="684"/>
      <c r="CU9" s="684"/>
      <c r="CV9" s="684"/>
      <c r="CW9" s="684"/>
      <c r="CX9" s="684"/>
      <c r="CY9" s="685"/>
      <c r="CZ9" s="686">
        <v>8.6</v>
      </c>
      <c r="DA9" s="686"/>
      <c r="DB9" s="686"/>
      <c r="DC9" s="686"/>
      <c r="DD9" s="692">
        <v>800</v>
      </c>
      <c r="DE9" s="684"/>
      <c r="DF9" s="684"/>
      <c r="DG9" s="684"/>
      <c r="DH9" s="684"/>
      <c r="DI9" s="684"/>
      <c r="DJ9" s="684"/>
      <c r="DK9" s="684"/>
      <c r="DL9" s="684"/>
      <c r="DM9" s="684"/>
      <c r="DN9" s="684"/>
      <c r="DO9" s="684"/>
      <c r="DP9" s="685"/>
      <c r="DQ9" s="692">
        <v>339794</v>
      </c>
      <c r="DR9" s="684"/>
      <c r="DS9" s="684"/>
      <c r="DT9" s="684"/>
      <c r="DU9" s="684"/>
      <c r="DV9" s="684"/>
      <c r="DW9" s="684"/>
      <c r="DX9" s="684"/>
      <c r="DY9" s="684"/>
      <c r="DZ9" s="684"/>
      <c r="EA9" s="684"/>
      <c r="EB9" s="684"/>
      <c r="EC9" s="693"/>
    </row>
    <row r="10" spans="2:143" ht="11.25" customHeight="1" x14ac:dyDescent="0.2">
      <c r="B10" s="680" t="s">
        <v>244</v>
      </c>
      <c r="C10" s="681"/>
      <c r="D10" s="681"/>
      <c r="E10" s="681"/>
      <c r="F10" s="681"/>
      <c r="G10" s="681"/>
      <c r="H10" s="681"/>
      <c r="I10" s="681"/>
      <c r="J10" s="681"/>
      <c r="K10" s="681"/>
      <c r="L10" s="681"/>
      <c r="M10" s="681"/>
      <c r="N10" s="681"/>
      <c r="O10" s="681"/>
      <c r="P10" s="681"/>
      <c r="Q10" s="682"/>
      <c r="R10" s="683" t="s">
        <v>129</v>
      </c>
      <c r="S10" s="684"/>
      <c r="T10" s="684"/>
      <c r="U10" s="684"/>
      <c r="V10" s="684"/>
      <c r="W10" s="684"/>
      <c r="X10" s="684"/>
      <c r="Y10" s="685"/>
      <c r="Z10" s="686" t="s">
        <v>129</v>
      </c>
      <c r="AA10" s="686"/>
      <c r="AB10" s="686"/>
      <c r="AC10" s="686"/>
      <c r="AD10" s="687" t="s">
        <v>239</v>
      </c>
      <c r="AE10" s="687"/>
      <c r="AF10" s="687"/>
      <c r="AG10" s="687"/>
      <c r="AH10" s="687"/>
      <c r="AI10" s="687"/>
      <c r="AJ10" s="687"/>
      <c r="AK10" s="687"/>
      <c r="AL10" s="688" t="s">
        <v>239</v>
      </c>
      <c r="AM10" s="689"/>
      <c r="AN10" s="689"/>
      <c r="AO10" s="690"/>
      <c r="AP10" s="680" t="s">
        <v>245</v>
      </c>
      <c r="AQ10" s="681"/>
      <c r="AR10" s="681"/>
      <c r="AS10" s="681"/>
      <c r="AT10" s="681"/>
      <c r="AU10" s="681"/>
      <c r="AV10" s="681"/>
      <c r="AW10" s="681"/>
      <c r="AX10" s="681"/>
      <c r="AY10" s="681"/>
      <c r="AZ10" s="681"/>
      <c r="BA10" s="681"/>
      <c r="BB10" s="681"/>
      <c r="BC10" s="681"/>
      <c r="BD10" s="681"/>
      <c r="BE10" s="681"/>
      <c r="BF10" s="682"/>
      <c r="BG10" s="683">
        <v>8164</v>
      </c>
      <c r="BH10" s="684"/>
      <c r="BI10" s="684"/>
      <c r="BJ10" s="684"/>
      <c r="BK10" s="684"/>
      <c r="BL10" s="684"/>
      <c r="BM10" s="684"/>
      <c r="BN10" s="685"/>
      <c r="BO10" s="686">
        <v>2.9</v>
      </c>
      <c r="BP10" s="686"/>
      <c r="BQ10" s="686"/>
      <c r="BR10" s="686"/>
      <c r="BS10" s="692">
        <v>1361</v>
      </c>
      <c r="BT10" s="684"/>
      <c r="BU10" s="684"/>
      <c r="BV10" s="684"/>
      <c r="BW10" s="684"/>
      <c r="BX10" s="684"/>
      <c r="BY10" s="684"/>
      <c r="BZ10" s="684"/>
      <c r="CA10" s="684"/>
      <c r="CB10" s="693"/>
      <c r="CD10" s="698" t="s">
        <v>246</v>
      </c>
      <c r="CE10" s="699"/>
      <c r="CF10" s="699"/>
      <c r="CG10" s="699"/>
      <c r="CH10" s="699"/>
      <c r="CI10" s="699"/>
      <c r="CJ10" s="699"/>
      <c r="CK10" s="699"/>
      <c r="CL10" s="699"/>
      <c r="CM10" s="699"/>
      <c r="CN10" s="699"/>
      <c r="CO10" s="699"/>
      <c r="CP10" s="699"/>
      <c r="CQ10" s="700"/>
      <c r="CR10" s="683">
        <v>4516</v>
      </c>
      <c r="CS10" s="684"/>
      <c r="CT10" s="684"/>
      <c r="CU10" s="684"/>
      <c r="CV10" s="684"/>
      <c r="CW10" s="684"/>
      <c r="CX10" s="684"/>
      <c r="CY10" s="685"/>
      <c r="CZ10" s="686">
        <v>0.1</v>
      </c>
      <c r="DA10" s="686"/>
      <c r="DB10" s="686"/>
      <c r="DC10" s="686"/>
      <c r="DD10" s="692" t="s">
        <v>239</v>
      </c>
      <c r="DE10" s="684"/>
      <c r="DF10" s="684"/>
      <c r="DG10" s="684"/>
      <c r="DH10" s="684"/>
      <c r="DI10" s="684"/>
      <c r="DJ10" s="684"/>
      <c r="DK10" s="684"/>
      <c r="DL10" s="684"/>
      <c r="DM10" s="684"/>
      <c r="DN10" s="684"/>
      <c r="DO10" s="684"/>
      <c r="DP10" s="685"/>
      <c r="DQ10" s="692">
        <v>4516</v>
      </c>
      <c r="DR10" s="684"/>
      <c r="DS10" s="684"/>
      <c r="DT10" s="684"/>
      <c r="DU10" s="684"/>
      <c r="DV10" s="684"/>
      <c r="DW10" s="684"/>
      <c r="DX10" s="684"/>
      <c r="DY10" s="684"/>
      <c r="DZ10" s="684"/>
      <c r="EA10" s="684"/>
      <c r="EB10" s="684"/>
      <c r="EC10" s="693"/>
    </row>
    <row r="11" spans="2:143" ht="11.25" customHeight="1" x14ac:dyDescent="0.2">
      <c r="B11" s="680" t="s">
        <v>247</v>
      </c>
      <c r="C11" s="681"/>
      <c r="D11" s="681"/>
      <c r="E11" s="681"/>
      <c r="F11" s="681"/>
      <c r="G11" s="681"/>
      <c r="H11" s="681"/>
      <c r="I11" s="681"/>
      <c r="J11" s="681"/>
      <c r="K11" s="681"/>
      <c r="L11" s="681"/>
      <c r="M11" s="681"/>
      <c r="N11" s="681"/>
      <c r="O11" s="681"/>
      <c r="P11" s="681"/>
      <c r="Q11" s="682"/>
      <c r="R11" s="683">
        <v>67006</v>
      </c>
      <c r="S11" s="684"/>
      <c r="T11" s="684"/>
      <c r="U11" s="684"/>
      <c r="V11" s="684"/>
      <c r="W11" s="684"/>
      <c r="X11" s="684"/>
      <c r="Y11" s="685"/>
      <c r="Z11" s="688">
        <v>1.5</v>
      </c>
      <c r="AA11" s="689"/>
      <c r="AB11" s="689"/>
      <c r="AC11" s="701"/>
      <c r="AD11" s="692">
        <v>67006</v>
      </c>
      <c r="AE11" s="684"/>
      <c r="AF11" s="684"/>
      <c r="AG11" s="684"/>
      <c r="AH11" s="684"/>
      <c r="AI11" s="684"/>
      <c r="AJ11" s="684"/>
      <c r="AK11" s="685"/>
      <c r="AL11" s="688">
        <v>3</v>
      </c>
      <c r="AM11" s="689"/>
      <c r="AN11" s="689"/>
      <c r="AO11" s="690"/>
      <c r="AP11" s="680" t="s">
        <v>248</v>
      </c>
      <c r="AQ11" s="681"/>
      <c r="AR11" s="681"/>
      <c r="AS11" s="681"/>
      <c r="AT11" s="681"/>
      <c r="AU11" s="681"/>
      <c r="AV11" s="681"/>
      <c r="AW11" s="681"/>
      <c r="AX11" s="681"/>
      <c r="AY11" s="681"/>
      <c r="AZ11" s="681"/>
      <c r="BA11" s="681"/>
      <c r="BB11" s="681"/>
      <c r="BC11" s="681"/>
      <c r="BD11" s="681"/>
      <c r="BE11" s="681"/>
      <c r="BF11" s="682"/>
      <c r="BG11" s="683">
        <v>10459</v>
      </c>
      <c r="BH11" s="684"/>
      <c r="BI11" s="684"/>
      <c r="BJ11" s="684"/>
      <c r="BK11" s="684"/>
      <c r="BL11" s="684"/>
      <c r="BM11" s="684"/>
      <c r="BN11" s="685"/>
      <c r="BO11" s="686">
        <v>3.7</v>
      </c>
      <c r="BP11" s="686"/>
      <c r="BQ11" s="686"/>
      <c r="BR11" s="686"/>
      <c r="BS11" s="692">
        <v>2074</v>
      </c>
      <c r="BT11" s="684"/>
      <c r="BU11" s="684"/>
      <c r="BV11" s="684"/>
      <c r="BW11" s="684"/>
      <c r="BX11" s="684"/>
      <c r="BY11" s="684"/>
      <c r="BZ11" s="684"/>
      <c r="CA11" s="684"/>
      <c r="CB11" s="693"/>
      <c r="CD11" s="698" t="s">
        <v>249</v>
      </c>
      <c r="CE11" s="699"/>
      <c r="CF11" s="699"/>
      <c r="CG11" s="699"/>
      <c r="CH11" s="699"/>
      <c r="CI11" s="699"/>
      <c r="CJ11" s="699"/>
      <c r="CK11" s="699"/>
      <c r="CL11" s="699"/>
      <c r="CM11" s="699"/>
      <c r="CN11" s="699"/>
      <c r="CO11" s="699"/>
      <c r="CP11" s="699"/>
      <c r="CQ11" s="700"/>
      <c r="CR11" s="683">
        <v>396384</v>
      </c>
      <c r="CS11" s="684"/>
      <c r="CT11" s="684"/>
      <c r="CU11" s="684"/>
      <c r="CV11" s="684"/>
      <c r="CW11" s="684"/>
      <c r="CX11" s="684"/>
      <c r="CY11" s="685"/>
      <c r="CZ11" s="686">
        <v>9.1999999999999993</v>
      </c>
      <c r="DA11" s="686"/>
      <c r="DB11" s="686"/>
      <c r="DC11" s="686"/>
      <c r="DD11" s="692">
        <v>242512</v>
      </c>
      <c r="DE11" s="684"/>
      <c r="DF11" s="684"/>
      <c r="DG11" s="684"/>
      <c r="DH11" s="684"/>
      <c r="DI11" s="684"/>
      <c r="DJ11" s="684"/>
      <c r="DK11" s="684"/>
      <c r="DL11" s="684"/>
      <c r="DM11" s="684"/>
      <c r="DN11" s="684"/>
      <c r="DO11" s="684"/>
      <c r="DP11" s="685"/>
      <c r="DQ11" s="692">
        <v>110070</v>
      </c>
      <c r="DR11" s="684"/>
      <c r="DS11" s="684"/>
      <c r="DT11" s="684"/>
      <c r="DU11" s="684"/>
      <c r="DV11" s="684"/>
      <c r="DW11" s="684"/>
      <c r="DX11" s="684"/>
      <c r="DY11" s="684"/>
      <c r="DZ11" s="684"/>
      <c r="EA11" s="684"/>
      <c r="EB11" s="684"/>
      <c r="EC11" s="693"/>
    </row>
    <row r="12" spans="2:143" ht="11.25" customHeight="1" x14ac:dyDescent="0.2">
      <c r="B12" s="680" t="s">
        <v>250</v>
      </c>
      <c r="C12" s="681"/>
      <c r="D12" s="681"/>
      <c r="E12" s="681"/>
      <c r="F12" s="681"/>
      <c r="G12" s="681"/>
      <c r="H12" s="681"/>
      <c r="I12" s="681"/>
      <c r="J12" s="681"/>
      <c r="K12" s="681"/>
      <c r="L12" s="681"/>
      <c r="M12" s="681"/>
      <c r="N12" s="681"/>
      <c r="O12" s="681"/>
      <c r="P12" s="681"/>
      <c r="Q12" s="682"/>
      <c r="R12" s="683" t="s">
        <v>129</v>
      </c>
      <c r="S12" s="684"/>
      <c r="T12" s="684"/>
      <c r="U12" s="684"/>
      <c r="V12" s="684"/>
      <c r="W12" s="684"/>
      <c r="X12" s="684"/>
      <c r="Y12" s="685"/>
      <c r="Z12" s="686" t="s">
        <v>239</v>
      </c>
      <c r="AA12" s="686"/>
      <c r="AB12" s="686"/>
      <c r="AC12" s="686"/>
      <c r="AD12" s="687" t="s">
        <v>239</v>
      </c>
      <c r="AE12" s="687"/>
      <c r="AF12" s="687"/>
      <c r="AG12" s="687"/>
      <c r="AH12" s="687"/>
      <c r="AI12" s="687"/>
      <c r="AJ12" s="687"/>
      <c r="AK12" s="687"/>
      <c r="AL12" s="688" t="s">
        <v>239</v>
      </c>
      <c r="AM12" s="689"/>
      <c r="AN12" s="689"/>
      <c r="AO12" s="690"/>
      <c r="AP12" s="680" t="s">
        <v>251</v>
      </c>
      <c r="AQ12" s="681"/>
      <c r="AR12" s="681"/>
      <c r="AS12" s="681"/>
      <c r="AT12" s="681"/>
      <c r="AU12" s="681"/>
      <c r="AV12" s="681"/>
      <c r="AW12" s="681"/>
      <c r="AX12" s="681"/>
      <c r="AY12" s="681"/>
      <c r="AZ12" s="681"/>
      <c r="BA12" s="681"/>
      <c r="BB12" s="681"/>
      <c r="BC12" s="681"/>
      <c r="BD12" s="681"/>
      <c r="BE12" s="681"/>
      <c r="BF12" s="682"/>
      <c r="BG12" s="683">
        <v>91505</v>
      </c>
      <c r="BH12" s="684"/>
      <c r="BI12" s="684"/>
      <c r="BJ12" s="684"/>
      <c r="BK12" s="684"/>
      <c r="BL12" s="684"/>
      <c r="BM12" s="684"/>
      <c r="BN12" s="685"/>
      <c r="BO12" s="686">
        <v>32.700000000000003</v>
      </c>
      <c r="BP12" s="686"/>
      <c r="BQ12" s="686"/>
      <c r="BR12" s="686"/>
      <c r="BS12" s="692" t="s">
        <v>239</v>
      </c>
      <c r="BT12" s="684"/>
      <c r="BU12" s="684"/>
      <c r="BV12" s="684"/>
      <c r="BW12" s="684"/>
      <c r="BX12" s="684"/>
      <c r="BY12" s="684"/>
      <c r="BZ12" s="684"/>
      <c r="CA12" s="684"/>
      <c r="CB12" s="693"/>
      <c r="CD12" s="698" t="s">
        <v>252</v>
      </c>
      <c r="CE12" s="699"/>
      <c r="CF12" s="699"/>
      <c r="CG12" s="699"/>
      <c r="CH12" s="699"/>
      <c r="CI12" s="699"/>
      <c r="CJ12" s="699"/>
      <c r="CK12" s="699"/>
      <c r="CL12" s="699"/>
      <c r="CM12" s="699"/>
      <c r="CN12" s="699"/>
      <c r="CO12" s="699"/>
      <c r="CP12" s="699"/>
      <c r="CQ12" s="700"/>
      <c r="CR12" s="683">
        <v>82441</v>
      </c>
      <c r="CS12" s="684"/>
      <c r="CT12" s="684"/>
      <c r="CU12" s="684"/>
      <c r="CV12" s="684"/>
      <c r="CW12" s="684"/>
      <c r="CX12" s="684"/>
      <c r="CY12" s="685"/>
      <c r="CZ12" s="686">
        <v>1.9</v>
      </c>
      <c r="DA12" s="686"/>
      <c r="DB12" s="686"/>
      <c r="DC12" s="686"/>
      <c r="DD12" s="692">
        <v>10538</v>
      </c>
      <c r="DE12" s="684"/>
      <c r="DF12" s="684"/>
      <c r="DG12" s="684"/>
      <c r="DH12" s="684"/>
      <c r="DI12" s="684"/>
      <c r="DJ12" s="684"/>
      <c r="DK12" s="684"/>
      <c r="DL12" s="684"/>
      <c r="DM12" s="684"/>
      <c r="DN12" s="684"/>
      <c r="DO12" s="684"/>
      <c r="DP12" s="685"/>
      <c r="DQ12" s="692">
        <v>51276</v>
      </c>
      <c r="DR12" s="684"/>
      <c r="DS12" s="684"/>
      <c r="DT12" s="684"/>
      <c r="DU12" s="684"/>
      <c r="DV12" s="684"/>
      <c r="DW12" s="684"/>
      <c r="DX12" s="684"/>
      <c r="DY12" s="684"/>
      <c r="DZ12" s="684"/>
      <c r="EA12" s="684"/>
      <c r="EB12" s="684"/>
      <c r="EC12" s="693"/>
    </row>
    <row r="13" spans="2:143" ht="11.25" customHeight="1" x14ac:dyDescent="0.2">
      <c r="B13" s="680" t="s">
        <v>253</v>
      </c>
      <c r="C13" s="681"/>
      <c r="D13" s="681"/>
      <c r="E13" s="681"/>
      <c r="F13" s="681"/>
      <c r="G13" s="681"/>
      <c r="H13" s="681"/>
      <c r="I13" s="681"/>
      <c r="J13" s="681"/>
      <c r="K13" s="681"/>
      <c r="L13" s="681"/>
      <c r="M13" s="681"/>
      <c r="N13" s="681"/>
      <c r="O13" s="681"/>
      <c r="P13" s="681"/>
      <c r="Q13" s="682"/>
      <c r="R13" s="683" t="s">
        <v>239</v>
      </c>
      <c r="S13" s="684"/>
      <c r="T13" s="684"/>
      <c r="U13" s="684"/>
      <c r="V13" s="684"/>
      <c r="W13" s="684"/>
      <c r="X13" s="684"/>
      <c r="Y13" s="685"/>
      <c r="Z13" s="686" t="s">
        <v>137</v>
      </c>
      <c r="AA13" s="686"/>
      <c r="AB13" s="686"/>
      <c r="AC13" s="686"/>
      <c r="AD13" s="687" t="s">
        <v>239</v>
      </c>
      <c r="AE13" s="687"/>
      <c r="AF13" s="687"/>
      <c r="AG13" s="687"/>
      <c r="AH13" s="687"/>
      <c r="AI13" s="687"/>
      <c r="AJ13" s="687"/>
      <c r="AK13" s="687"/>
      <c r="AL13" s="688" t="s">
        <v>239</v>
      </c>
      <c r="AM13" s="689"/>
      <c r="AN13" s="689"/>
      <c r="AO13" s="690"/>
      <c r="AP13" s="680" t="s">
        <v>254</v>
      </c>
      <c r="AQ13" s="681"/>
      <c r="AR13" s="681"/>
      <c r="AS13" s="681"/>
      <c r="AT13" s="681"/>
      <c r="AU13" s="681"/>
      <c r="AV13" s="681"/>
      <c r="AW13" s="681"/>
      <c r="AX13" s="681"/>
      <c r="AY13" s="681"/>
      <c r="AZ13" s="681"/>
      <c r="BA13" s="681"/>
      <c r="BB13" s="681"/>
      <c r="BC13" s="681"/>
      <c r="BD13" s="681"/>
      <c r="BE13" s="681"/>
      <c r="BF13" s="682"/>
      <c r="BG13" s="683">
        <v>89991</v>
      </c>
      <c r="BH13" s="684"/>
      <c r="BI13" s="684"/>
      <c r="BJ13" s="684"/>
      <c r="BK13" s="684"/>
      <c r="BL13" s="684"/>
      <c r="BM13" s="684"/>
      <c r="BN13" s="685"/>
      <c r="BO13" s="686">
        <v>32.200000000000003</v>
      </c>
      <c r="BP13" s="686"/>
      <c r="BQ13" s="686"/>
      <c r="BR13" s="686"/>
      <c r="BS13" s="692" t="s">
        <v>137</v>
      </c>
      <c r="BT13" s="684"/>
      <c r="BU13" s="684"/>
      <c r="BV13" s="684"/>
      <c r="BW13" s="684"/>
      <c r="BX13" s="684"/>
      <c r="BY13" s="684"/>
      <c r="BZ13" s="684"/>
      <c r="CA13" s="684"/>
      <c r="CB13" s="693"/>
      <c r="CD13" s="698" t="s">
        <v>255</v>
      </c>
      <c r="CE13" s="699"/>
      <c r="CF13" s="699"/>
      <c r="CG13" s="699"/>
      <c r="CH13" s="699"/>
      <c r="CI13" s="699"/>
      <c r="CJ13" s="699"/>
      <c r="CK13" s="699"/>
      <c r="CL13" s="699"/>
      <c r="CM13" s="699"/>
      <c r="CN13" s="699"/>
      <c r="CO13" s="699"/>
      <c r="CP13" s="699"/>
      <c r="CQ13" s="700"/>
      <c r="CR13" s="683">
        <v>544780</v>
      </c>
      <c r="CS13" s="684"/>
      <c r="CT13" s="684"/>
      <c r="CU13" s="684"/>
      <c r="CV13" s="684"/>
      <c r="CW13" s="684"/>
      <c r="CX13" s="684"/>
      <c r="CY13" s="685"/>
      <c r="CZ13" s="686">
        <v>12.6</v>
      </c>
      <c r="DA13" s="686"/>
      <c r="DB13" s="686"/>
      <c r="DC13" s="686"/>
      <c r="DD13" s="692">
        <v>409693</v>
      </c>
      <c r="DE13" s="684"/>
      <c r="DF13" s="684"/>
      <c r="DG13" s="684"/>
      <c r="DH13" s="684"/>
      <c r="DI13" s="684"/>
      <c r="DJ13" s="684"/>
      <c r="DK13" s="684"/>
      <c r="DL13" s="684"/>
      <c r="DM13" s="684"/>
      <c r="DN13" s="684"/>
      <c r="DO13" s="684"/>
      <c r="DP13" s="685"/>
      <c r="DQ13" s="692">
        <v>166665</v>
      </c>
      <c r="DR13" s="684"/>
      <c r="DS13" s="684"/>
      <c r="DT13" s="684"/>
      <c r="DU13" s="684"/>
      <c r="DV13" s="684"/>
      <c r="DW13" s="684"/>
      <c r="DX13" s="684"/>
      <c r="DY13" s="684"/>
      <c r="DZ13" s="684"/>
      <c r="EA13" s="684"/>
      <c r="EB13" s="684"/>
      <c r="EC13" s="693"/>
    </row>
    <row r="14" spans="2:143" ht="11.25" customHeight="1" x14ac:dyDescent="0.2">
      <c r="B14" s="680" t="s">
        <v>256</v>
      </c>
      <c r="C14" s="681"/>
      <c r="D14" s="681"/>
      <c r="E14" s="681"/>
      <c r="F14" s="681"/>
      <c r="G14" s="681"/>
      <c r="H14" s="681"/>
      <c r="I14" s="681"/>
      <c r="J14" s="681"/>
      <c r="K14" s="681"/>
      <c r="L14" s="681"/>
      <c r="M14" s="681"/>
      <c r="N14" s="681"/>
      <c r="O14" s="681"/>
      <c r="P14" s="681"/>
      <c r="Q14" s="682"/>
      <c r="R14" s="683">
        <v>4217</v>
      </c>
      <c r="S14" s="684"/>
      <c r="T14" s="684"/>
      <c r="U14" s="684"/>
      <c r="V14" s="684"/>
      <c r="W14" s="684"/>
      <c r="X14" s="684"/>
      <c r="Y14" s="685"/>
      <c r="Z14" s="686">
        <v>0.1</v>
      </c>
      <c r="AA14" s="686"/>
      <c r="AB14" s="686"/>
      <c r="AC14" s="686"/>
      <c r="AD14" s="687">
        <v>4217</v>
      </c>
      <c r="AE14" s="687"/>
      <c r="AF14" s="687"/>
      <c r="AG14" s="687"/>
      <c r="AH14" s="687"/>
      <c r="AI14" s="687"/>
      <c r="AJ14" s="687"/>
      <c r="AK14" s="687"/>
      <c r="AL14" s="688">
        <v>0.2</v>
      </c>
      <c r="AM14" s="689"/>
      <c r="AN14" s="689"/>
      <c r="AO14" s="690"/>
      <c r="AP14" s="680" t="s">
        <v>257</v>
      </c>
      <c r="AQ14" s="681"/>
      <c r="AR14" s="681"/>
      <c r="AS14" s="681"/>
      <c r="AT14" s="681"/>
      <c r="AU14" s="681"/>
      <c r="AV14" s="681"/>
      <c r="AW14" s="681"/>
      <c r="AX14" s="681"/>
      <c r="AY14" s="681"/>
      <c r="AZ14" s="681"/>
      <c r="BA14" s="681"/>
      <c r="BB14" s="681"/>
      <c r="BC14" s="681"/>
      <c r="BD14" s="681"/>
      <c r="BE14" s="681"/>
      <c r="BF14" s="682"/>
      <c r="BG14" s="683">
        <v>10060</v>
      </c>
      <c r="BH14" s="684"/>
      <c r="BI14" s="684"/>
      <c r="BJ14" s="684"/>
      <c r="BK14" s="684"/>
      <c r="BL14" s="684"/>
      <c r="BM14" s="684"/>
      <c r="BN14" s="685"/>
      <c r="BO14" s="686">
        <v>3.6</v>
      </c>
      <c r="BP14" s="686"/>
      <c r="BQ14" s="686"/>
      <c r="BR14" s="686"/>
      <c r="BS14" s="692" t="s">
        <v>239</v>
      </c>
      <c r="BT14" s="684"/>
      <c r="BU14" s="684"/>
      <c r="BV14" s="684"/>
      <c r="BW14" s="684"/>
      <c r="BX14" s="684"/>
      <c r="BY14" s="684"/>
      <c r="BZ14" s="684"/>
      <c r="CA14" s="684"/>
      <c r="CB14" s="693"/>
      <c r="CD14" s="698" t="s">
        <v>258</v>
      </c>
      <c r="CE14" s="699"/>
      <c r="CF14" s="699"/>
      <c r="CG14" s="699"/>
      <c r="CH14" s="699"/>
      <c r="CI14" s="699"/>
      <c r="CJ14" s="699"/>
      <c r="CK14" s="699"/>
      <c r="CL14" s="699"/>
      <c r="CM14" s="699"/>
      <c r="CN14" s="699"/>
      <c r="CO14" s="699"/>
      <c r="CP14" s="699"/>
      <c r="CQ14" s="700"/>
      <c r="CR14" s="683">
        <v>293609</v>
      </c>
      <c r="CS14" s="684"/>
      <c r="CT14" s="684"/>
      <c r="CU14" s="684"/>
      <c r="CV14" s="684"/>
      <c r="CW14" s="684"/>
      <c r="CX14" s="684"/>
      <c r="CY14" s="685"/>
      <c r="CZ14" s="686">
        <v>6.8</v>
      </c>
      <c r="DA14" s="686"/>
      <c r="DB14" s="686"/>
      <c r="DC14" s="686"/>
      <c r="DD14" s="692">
        <v>147488</v>
      </c>
      <c r="DE14" s="684"/>
      <c r="DF14" s="684"/>
      <c r="DG14" s="684"/>
      <c r="DH14" s="684"/>
      <c r="DI14" s="684"/>
      <c r="DJ14" s="684"/>
      <c r="DK14" s="684"/>
      <c r="DL14" s="684"/>
      <c r="DM14" s="684"/>
      <c r="DN14" s="684"/>
      <c r="DO14" s="684"/>
      <c r="DP14" s="685"/>
      <c r="DQ14" s="692">
        <v>145752</v>
      </c>
      <c r="DR14" s="684"/>
      <c r="DS14" s="684"/>
      <c r="DT14" s="684"/>
      <c r="DU14" s="684"/>
      <c r="DV14" s="684"/>
      <c r="DW14" s="684"/>
      <c r="DX14" s="684"/>
      <c r="DY14" s="684"/>
      <c r="DZ14" s="684"/>
      <c r="EA14" s="684"/>
      <c r="EB14" s="684"/>
      <c r="EC14" s="693"/>
    </row>
    <row r="15" spans="2:143" ht="11.25" customHeight="1" x14ac:dyDescent="0.2">
      <c r="B15" s="680" t="s">
        <v>259</v>
      </c>
      <c r="C15" s="681"/>
      <c r="D15" s="681"/>
      <c r="E15" s="681"/>
      <c r="F15" s="681"/>
      <c r="G15" s="681"/>
      <c r="H15" s="681"/>
      <c r="I15" s="681"/>
      <c r="J15" s="681"/>
      <c r="K15" s="681"/>
      <c r="L15" s="681"/>
      <c r="M15" s="681"/>
      <c r="N15" s="681"/>
      <c r="O15" s="681"/>
      <c r="P15" s="681"/>
      <c r="Q15" s="682"/>
      <c r="R15" s="683" t="s">
        <v>129</v>
      </c>
      <c r="S15" s="684"/>
      <c r="T15" s="684"/>
      <c r="U15" s="684"/>
      <c r="V15" s="684"/>
      <c r="W15" s="684"/>
      <c r="X15" s="684"/>
      <c r="Y15" s="685"/>
      <c r="Z15" s="686" t="s">
        <v>129</v>
      </c>
      <c r="AA15" s="686"/>
      <c r="AB15" s="686"/>
      <c r="AC15" s="686"/>
      <c r="AD15" s="687" t="s">
        <v>129</v>
      </c>
      <c r="AE15" s="687"/>
      <c r="AF15" s="687"/>
      <c r="AG15" s="687"/>
      <c r="AH15" s="687"/>
      <c r="AI15" s="687"/>
      <c r="AJ15" s="687"/>
      <c r="AK15" s="687"/>
      <c r="AL15" s="688" t="s">
        <v>239</v>
      </c>
      <c r="AM15" s="689"/>
      <c r="AN15" s="689"/>
      <c r="AO15" s="690"/>
      <c r="AP15" s="680" t="s">
        <v>260</v>
      </c>
      <c r="AQ15" s="681"/>
      <c r="AR15" s="681"/>
      <c r="AS15" s="681"/>
      <c r="AT15" s="681"/>
      <c r="AU15" s="681"/>
      <c r="AV15" s="681"/>
      <c r="AW15" s="681"/>
      <c r="AX15" s="681"/>
      <c r="AY15" s="681"/>
      <c r="AZ15" s="681"/>
      <c r="BA15" s="681"/>
      <c r="BB15" s="681"/>
      <c r="BC15" s="681"/>
      <c r="BD15" s="681"/>
      <c r="BE15" s="681"/>
      <c r="BF15" s="682"/>
      <c r="BG15" s="683">
        <v>29242</v>
      </c>
      <c r="BH15" s="684"/>
      <c r="BI15" s="684"/>
      <c r="BJ15" s="684"/>
      <c r="BK15" s="684"/>
      <c r="BL15" s="684"/>
      <c r="BM15" s="684"/>
      <c r="BN15" s="685"/>
      <c r="BO15" s="686">
        <v>10.5</v>
      </c>
      <c r="BP15" s="686"/>
      <c r="BQ15" s="686"/>
      <c r="BR15" s="686"/>
      <c r="BS15" s="692" t="s">
        <v>239</v>
      </c>
      <c r="BT15" s="684"/>
      <c r="BU15" s="684"/>
      <c r="BV15" s="684"/>
      <c r="BW15" s="684"/>
      <c r="BX15" s="684"/>
      <c r="BY15" s="684"/>
      <c r="BZ15" s="684"/>
      <c r="CA15" s="684"/>
      <c r="CB15" s="693"/>
      <c r="CD15" s="698" t="s">
        <v>261</v>
      </c>
      <c r="CE15" s="699"/>
      <c r="CF15" s="699"/>
      <c r="CG15" s="699"/>
      <c r="CH15" s="699"/>
      <c r="CI15" s="699"/>
      <c r="CJ15" s="699"/>
      <c r="CK15" s="699"/>
      <c r="CL15" s="699"/>
      <c r="CM15" s="699"/>
      <c r="CN15" s="699"/>
      <c r="CO15" s="699"/>
      <c r="CP15" s="699"/>
      <c r="CQ15" s="700"/>
      <c r="CR15" s="683">
        <v>413667</v>
      </c>
      <c r="CS15" s="684"/>
      <c r="CT15" s="684"/>
      <c r="CU15" s="684"/>
      <c r="CV15" s="684"/>
      <c r="CW15" s="684"/>
      <c r="CX15" s="684"/>
      <c r="CY15" s="685"/>
      <c r="CZ15" s="686">
        <v>9.6</v>
      </c>
      <c r="DA15" s="686"/>
      <c r="DB15" s="686"/>
      <c r="DC15" s="686"/>
      <c r="DD15" s="692">
        <v>183364</v>
      </c>
      <c r="DE15" s="684"/>
      <c r="DF15" s="684"/>
      <c r="DG15" s="684"/>
      <c r="DH15" s="684"/>
      <c r="DI15" s="684"/>
      <c r="DJ15" s="684"/>
      <c r="DK15" s="684"/>
      <c r="DL15" s="684"/>
      <c r="DM15" s="684"/>
      <c r="DN15" s="684"/>
      <c r="DO15" s="684"/>
      <c r="DP15" s="685"/>
      <c r="DQ15" s="692">
        <v>228145</v>
      </c>
      <c r="DR15" s="684"/>
      <c r="DS15" s="684"/>
      <c r="DT15" s="684"/>
      <c r="DU15" s="684"/>
      <c r="DV15" s="684"/>
      <c r="DW15" s="684"/>
      <c r="DX15" s="684"/>
      <c r="DY15" s="684"/>
      <c r="DZ15" s="684"/>
      <c r="EA15" s="684"/>
      <c r="EB15" s="684"/>
      <c r="EC15" s="693"/>
    </row>
    <row r="16" spans="2:143" ht="11.25" customHeight="1" x14ac:dyDescent="0.2">
      <c r="B16" s="680" t="s">
        <v>262</v>
      </c>
      <c r="C16" s="681"/>
      <c r="D16" s="681"/>
      <c r="E16" s="681"/>
      <c r="F16" s="681"/>
      <c r="G16" s="681"/>
      <c r="H16" s="681"/>
      <c r="I16" s="681"/>
      <c r="J16" s="681"/>
      <c r="K16" s="681"/>
      <c r="L16" s="681"/>
      <c r="M16" s="681"/>
      <c r="N16" s="681"/>
      <c r="O16" s="681"/>
      <c r="P16" s="681"/>
      <c r="Q16" s="682"/>
      <c r="R16" s="683">
        <v>1216</v>
      </c>
      <c r="S16" s="684"/>
      <c r="T16" s="684"/>
      <c r="U16" s="684"/>
      <c r="V16" s="684"/>
      <c r="W16" s="684"/>
      <c r="X16" s="684"/>
      <c r="Y16" s="685"/>
      <c r="Z16" s="686">
        <v>0</v>
      </c>
      <c r="AA16" s="686"/>
      <c r="AB16" s="686"/>
      <c r="AC16" s="686"/>
      <c r="AD16" s="687">
        <v>1216</v>
      </c>
      <c r="AE16" s="687"/>
      <c r="AF16" s="687"/>
      <c r="AG16" s="687"/>
      <c r="AH16" s="687"/>
      <c r="AI16" s="687"/>
      <c r="AJ16" s="687"/>
      <c r="AK16" s="687"/>
      <c r="AL16" s="688">
        <v>0.1</v>
      </c>
      <c r="AM16" s="689"/>
      <c r="AN16" s="689"/>
      <c r="AO16" s="690"/>
      <c r="AP16" s="680" t="s">
        <v>263</v>
      </c>
      <c r="AQ16" s="681"/>
      <c r="AR16" s="681"/>
      <c r="AS16" s="681"/>
      <c r="AT16" s="681"/>
      <c r="AU16" s="681"/>
      <c r="AV16" s="681"/>
      <c r="AW16" s="681"/>
      <c r="AX16" s="681"/>
      <c r="AY16" s="681"/>
      <c r="AZ16" s="681"/>
      <c r="BA16" s="681"/>
      <c r="BB16" s="681"/>
      <c r="BC16" s="681"/>
      <c r="BD16" s="681"/>
      <c r="BE16" s="681"/>
      <c r="BF16" s="682"/>
      <c r="BG16" s="683" t="s">
        <v>239</v>
      </c>
      <c r="BH16" s="684"/>
      <c r="BI16" s="684"/>
      <c r="BJ16" s="684"/>
      <c r="BK16" s="684"/>
      <c r="BL16" s="684"/>
      <c r="BM16" s="684"/>
      <c r="BN16" s="685"/>
      <c r="BO16" s="686" t="s">
        <v>239</v>
      </c>
      <c r="BP16" s="686"/>
      <c r="BQ16" s="686"/>
      <c r="BR16" s="686"/>
      <c r="BS16" s="692" t="s">
        <v>129</v>
      </c>
      <c r="BT16" s="684"/>
      <c r="BU16" s="684"/>
      <c r="BV16" s="684"/>
      <c r="BW16" s="684"/>
      <c r="BX16" s="684"/>
      <c r="BY16" s="684"/>
      <c r="BZ16" s="684"/>
      <c r="CA16" s="684"/>
      <c r="CB16" s="693"/>
      <c r="CD16" s="698" t="s">
        <v>264</v>
      </c>
      <c r="CE16" s="699"/>
      <c r="CF16" s="699"/>
      <c r="CG16" s="699"/>
      <c r="CH16" s="699"/>
      <c r="CI16" s="699"/>
      <c r="CJ16" s="699"/>
      <c r="CK16" s="699"/>
      <c r="CL16" s="699"/>
      <c r="CM16" s="699"/>
      <c r="CN16" s="699"/>
      <c r="CO16" s="699"/>
      <c r="CP16" s="699"/>
      <c r="CQ16" s="700"/>
      <c r="CR16" s="683" t="s">
        <v>239</v>
      </c>
      <c r="CS16" s="684"/>
      <c r="CT16" s="684"/>
      <c r="CU16" s="684"/>
      <c r="CV16" s="684"/>
      <c r="CW16" s="684"/>
      <c r="CX16" s="684"/>
      <c r="CY16" s="685"/>
      <c r="CZ16" s="686" t="s">
        <v>239</v>
      </c>
      <c r="DA16" s="686"/>
      <c r="DB16" s="686"/>
      <c r="DC16" s="686"/>
      <c r="DD16" s="692" t="s">
        <v>129</v>
      </c>
      <c r="DE16" s="684"/>
      <c r="DF16" s="684"/>
      <c r="DG16" s="684"/>
      <c r="DH16" s="684"/>
      <c r="DI16" s="684"/>
      <c r="DJ16" s="684"/>
      <c r="DK16" s="684"/>
      <c r="DL16" s="684"/>
      <c r="DM16" s="684"/>
      <c r="DN16" s="684"/>
      <c r="DO16" s="684"/>
      <c r="DP16" s="685"/>
      <c r="DQ16" s="692" t="s">
        <v>239</v>
      </c>
      <c r="DR16" s="684"/>
      <c r="DS16" s="684"/>
      <c r="DT16" s="684"/>
      <c r="DU16" s="684"/>
      <c r="DV16" s="684"/>
      <c r="DW16" s="684"/>
      <c r="DX16" s="684"/>
      <c r="DY16" s="684"/>
      <c r="DZ16" s="684"/>
      <c r="EA16" s="684"/>
      <c r="EB16" s="684"/>
      <c r="EC16" s="693"/>
    </row>
    <row r="17" spans="2:133" ht="11.25" customHeight="1" x14ac:dyDescent="0.2">
      <c r="B17" s="680" t="s">
        <v>265</v>
      </c>
      <c r="C17" s="681"/>
      <c r="D17" s="681"/>
      <c r="E17" s="681"/>
      <c r="F17" s="681"/>
      <c r="G17" s="681"/>
      <c r="H17" s="681"/>
      <c r="I17" s="681"/>
      <c r="J17" s="681"/>
      <c r="K17" s="681"/>
      <c r="L17" s="681"/>
      <c r="M17" s="681"/>
      <c r="N17" s="681"/>
      <c r="O17" s="681"/>
      <c r="P17" s="681"/>
      <c r="Q17" s="682"/>
      <c r="R17" s="683">
        <v>5278</v>
      </c>
      <c r="S17" s="684"/>
      <c r="T17" s="684"/>
      <c r="U17" s="684"/>
      <c r="V17" s="684"/>
      <c r="W17" s="684"/>
      <c r="X17" s="684"/>
      <c r="Y17" s="685"/>
      <c r="Z17" s="686">
        <v>0.1</v>
      </c>
      <c r="AA17" s="686"/>
      <c r="AB17" s="686"/>
      <c r="AC17" s="686"/>
      <c r="AD17" s="687">
        <v>5278</v>
      </c>
      <c r="AE17" s="687"/>
      <c r="AF17" s="687"/>
      <c r="AG17" s="687"/>
      <c r="AH17" s="687"/>
      <c r="AI17" s="687"/>
      <c r="AJ17" s="687"/>
      <c r="AK17" s="687"/>
      <c r="AL17" s="688">
        <v>0.2</v>
      </c>
      <c r="AM17" s="689"/>
      <c r="AN17" s="689"/>
      <c r="AO17" s="690"/>
      <c r="AP17" s="680" t="s">
        <v>266</v>
      </c>
      <c r="AQ17" s="681"/>
      <c r="AR17" s="681"/>
      <c r="AS17" s="681"/>
      <c r="AT17" s="681"/>
      <c r="AU17" s="681"/>
      <c r="AV17" s="681"/>
      <c r="AW17" s="681"/>
      <c r="AX17" s="681"/>
      <c r="AY17" s="681"/>
      <c r="AZ17" s="681"/>
      <c r="BA17" s="681"/>
      <c r="BB17" s="681"/>
      <c r="BC17" s="681"/>
      <c r="BD17" s="681"/>
      <c r="BE17" s="681"/>
      <c r="BF17" s="682"/>
      <c r="BG17" s="683" t="s">
        <v>129</v>
      </c>
      <c r="BH17" s="684"/>
      <c r="BI17" s="684"/>
      <c r="BJ17" s="684"/>
      <c r="BK17" s="684"/>
      <c r="BL17" s="684"/>
      <c r="BM17" s="684"/>
      <c r="BN17" s="685"/>
      <c r="BO17" s="686" t="s">
        <v>239</v>
      </c>
      <c r="BP17" s="686"/>
      <c r="BQ17" s="686"/>
      <c r="BR17" s="686"/>
      <c r="BS17" s="692" t="s">
        <v>137</v>
      </c>
      <c r="BT17" s="684"/>
      <c r="BU17" s="684"/>
      <c r="BV17" s="684"/>
      <c r="BW17" s="684"/>
      <c r="BX17" s="684"/>
      <c r="BY17" s="684"/>
      <c r="BZ17" s="684"/>
      <c r="CA17" s="684"/>
      <c r="CB17" s="693"/>
      <c r="CD17" s="698" t="s">
        <v>267</v>
      </c>
      <c r="CE17" s="699"/>
      <c r="CF17" s="699"/>
      <c r="CG17" s="699"/>
      <c r="CH17" s="699"/>
      <c r="CI17" s="699"/>
      <c r="CJ17" s="699"/>
      <c r="CK17" s="699"/>
      <c r="CL17" s="699"/>
      <c r="CM17" s="699"/>
      <c r="CN17" s="699"/>
      <c r="CO17" s="699"/>
      <c r="CP17" s="699"/>
      <c r="CQ17" s="700"/>
      <c r="CR17" s="683">
        <v>546064</v>
      </c>
      <c r="CS17" s="684"/>
      <c r="CT17" s="684"/>
      <c r="CU17" s="684"/>
      <c r="CV17" s="684"/>
      <c r="CW17" s="684"/>
      <c r="CX17" s="684"/>
      <c r="CY17" s="685"/>
      <c r="CZ17" s="686">
        <v>12.6</v>
      </c>
      <c r="DA17" s="686"/>
      <c r="DB17" s="686"/>
      <c r="DC17" s="686"/>
      <c r="DD17" s="692" t="s">
        <v>129</v>
      </c>
      <c r="DE17" s="684"/>
      <c r="DF17" s="684"/>
      <c r="DG17" s="684"/>
      <c r="DH17" s="684"/>
      <c r="DI17" s="684"/>
      <c r="DJ17" s="684"/>
      <c r="DK17" s="684"/>
      <c r="DL17" s="684"/>
      <c r="DM17" s="684"/>
      <c r="DN17" s="684"/>
      <c r="DO17" s="684"/>
      <c r="DP17" s="685"/>
      <c r="DQ17" s="692">
        <v>493248</v>
      </c>
      <c r="DR17" s="684"/>
      <c r="DS17" s="684"/>
      <c r="DT17" s="684"/>
      <c r="DU17" s="684"/>
      <c r="DV17" s="684"/>
      <c r="DW17" s="684"/>
      <c r="DX17" s="684"/>
      <c r="DY17" s="684"/>
      <c r="DZ17" s="684"/>
      <c r="EA17" s="684"/>
      <c r="EB17" s="684"/>
      <c r="EC17" s="693"/>
    </row>
    <row r="18" spans="2:133" ht="11.25" customHeight="1" x14ac:dyDescent="0.2">
      <c r="B18" s="680" t="s">
        <v>268</v>
      </c>
      <c r="C18" s="681"/>
      <c r="D18" s="681"/>
      <c r="E18" s="681"/>
      <c r="F18" s="681"/>
      <c r="G18" s="681"/>
      <c r="H18" s="681"/>
      <c r="I18" s="681"/>
      <c r="J18" s="681"/>
      <c r="K18" s="681"/>
      <c r="L18" s="681"/>
      <c r="M18" s="681"/>
      <c r="N18" s="681"/>
      <c r="O18" s="681"/>
      <c r="P18" s="681"/>
      <c r="Q18" s="682"/>
      <c r="R18" s="683">
        <v>608</v>
      </c>
      <c r="S18" s="684"/>
      <c r="T18" s="684"/>
      <c r="U18" s="684"/>
      <c r="V18" s="684"/>
      <c r="W18" s="684"/>
      <c r="X18" s="684"/>
      <c r="Y18" s="685"/>
      <c r="Z18" s="686">
        <v>0</v>
      </c>
      <c r="AA18" s="686"/>
      <c r="AB18" s="686"/>
      <c r="AC18" s="686"/>
      <c r="AD18" s="687">
        <v>608</v>
      </c>
      <c r="AE18" s="687"/>
      <c r="AF18" s="687"/>
      <c r="AG18" s="687"/>
      <c r="AH18" s="687"/>
      <c r="AI18" s="687"/>
      <c r="AJ18" s="687"/>
      <c r="AK18" s="687"/>
      <c r="AL18" s="688">
        <v>0</v>
      </c>
      <c r="AM18" s="689"/>
      <c r="AN18" s="689"/>
      <c r="AO18" s="690"/>
      <c r="AP18" s="680" t="s">
        <v>269</v>
      </c>
      <c r="AQ18" s="681"/>
      <c r="AR18" s="681"/>
      <c r="AS18" s="681"/>
      <c r="AT18" s="681"/>
      <c r="AU18" s="681"/>
      <c r="AV18" s="681"/>
      <c r="AW18" s="681"/>
      <c r="AX18" s="681"/>
      <c r="AY18" s="681"/>
      <c r="AZ18" s="681"/>
      <c r="BA18" s="681"/>
      <c r="BB18" s="681"/>
      <c r="BC18" s="681"/>
      <c r="BD18" s="681"/>
      <c r="BE18" s="681"/>
      <c r="BF18" s="682"/>
      <c r="BG18" s="683" t="s">
        <v>239</v>
      </c>
      <c r="BH18" s="684"/>
      <c r="BI18" s="684"/>
      <c r="BJ18" s="684"/>
      <c r="BK18" s="684"/>
      <c r="BL18" s="684"/>
      <c r="BM18" s="684"/>
      <c r="BN18" s="685"/>
      <c r="BO18" s="686" t="s">
        <v>239</v>
      </c>
      <c r="BP18" s="686"/>
      <c r="BQ18" s="686"/>
      <c r="BR18" s="686"/>
      <c r="BS18" s="692" t="s">
        <v>239</v>
      </c>
      <c r="BT18" s="684"/>
      <c r="BU18" s="684"/>
      <c r="BV18" s="684"/>
      <c r="BW18" s="684"/>
      <c r="BX18" s="684"/>
      <c r="BY18" s="684"/>
      <c r="BZ18" s="684"/>
      <c r="CA18" s="684"/>
      <c r="CB18" s="693"/>
      <c r="CD18" s="698" t="s">
        <v>270</v>
      </c>
      <c r="CE18" s="699"/>
      <c r="CF18" s="699"/>
      <c r="CG18" s="699"/>
      <c r="CH18" s="699"/>
      <c r="CI18" s="699"/>
      <c r="CJ18" s="699"/>
      <c r="CK18" s="699"/>
      <c r="CL18" s="699"/>
      <c r="CM18" s="699"/>
      <c r="CN18" s="699"/>
      <c r="CO18" s="699"/>
      <c r="CP18" s="699"/>
      <c r="CQ18" s="700"/>
      <c r="CR18" s="683" t="s">
        <v>239</v>
      </c>
      <c r="CS18" s="684"/>
      <c r="CT18" s="684"/>
      <c r="CU18" s="684"/>
      <c r="CV18" s="684"/>
      <c r="CW18" s="684"/>
      <c r="CX18" s="684"/>
      <c r="CY18" s="685"/>
      <c r="CZ18" s="686" t="s">
        <v>239</v>
      </c>
      <c r="DA18" s="686"/>
      <c r="DB18" s="686"/>
      <c r="DC18" s="686"/>
      <c r="DD18" s="692" t="s">
        <v>239</v>
      </c>
      <c r="DE18" s="684"/>
      <c r="DF18" s="684"/>
      <c r="DG18" s="684"/>
      <c r="DH18" s="684"/>
      <c r="DI18" s="684"/>
      <c r="DJ18" s="684"/>
      <c r="DK18" s="684"/>
      <c r="DL18" s="684"/>
      <c r="DM18" s="684"/>
      <c r="DN18" s="684"/>
      <c r="DO18" s="684"/>
      <c r="DP18" s="685"/>
      <c r="DQ18" s="692" t="s">
        <v>129</v>
      </c>
      <c r="DR18" s="684"/>
      <c r="DS18" s="684"/>
      <c r="DT18" s="684"/>
      <c r="DU18" s="684"/>
      <c r="DV18" s="684"/>
      <c r="DW18" s="684"/>
      <c r="DX18" s="684"/>
      <c r="DY18" s="684"/>
      <c r="DZ18" s="684"/>
      <c r="EA18" s="684"/>
      <c r="EB18" s="684"/>
      <c r="EC18" s="693"/>
    </row>
    <row r="19" spans="2:133" ht="11.25" customHeight="1" x14ac:dyDescent="0.2">
      <c r="B19" s="680" t="s">
        <v>271</v>
      </c>
      <c r="C19" s="681"/>
      <c r="D19" s="681"/>
      <c r="E19" s="681"/>
      <c r="F19" s="681"/>
      <c r="G19" s="681"/>
      <c r="H19" s="681"/>
      <c r="I19" s="681"/>
      <c r="J19" s="681"/>
      <c r="K19" s="681"/>
      <c r="L19" s="681"/>
      <c r="M19" s="681"/>
      <c r="N19" s="681"/>
      <c r="O19" s="681"/>
      <c r="P19" s="681"/>
      <c r="Q19" s="682"/>
      <c r="R19" s="683">
        <v>624</v>
      </c>
      <c r="S19" s="684"/>
      <c r="T19" s="684"/>
      <c r="U19" s="684"/>
      <c r="V19" s="684"/>
      <c r="W19" s="684"/>
      <c r="X19" s="684"/>
      <c r="Y19" s="685"/>
      <c r="Z19" s="686">
        <v>0</v>
      </c>
      <c r="AA19" s="686"/>
      <c r="AB19" s="686"/>
      <c r="AC19" s="686"/>
      <c r="AD19" s="687">
        <v>624</v>
      </c>
      <c r="AE19" s="687"/>
      <c r="AF19" s="687"/>
      <c r="AG19" s="687"/>
      <c r="AH19" s="687"/>
      <c r="AI19" s="687"/>
      <c r="AJ19" s="687"/>
      <c r="AK19" s="687"/>
      <c r="AL19" s="688">
        <v>0</v>
      </c>
      <c r="AM19" s="689"/>
      <c r="AN19" s="689"/>
      <c r="AO19" s="690"/>
      <c r="AP19" s="680" t="s">
        <v>272</v>
      </c>
      <c r="AQ19" s="681"/>
      <c r="AR19" s="681"/>
      <c r="AS19" s="681"/>
      <c r="AT19" s="681"/>
      <c r="AU19" s="681"/>
      <c r="AV19" s="681"/>
      <c r="AW19" s="681"/>
      <c r="AX19" s="681"/>
      <c r="AY19" s="681"/>
      <c r="AZ19" s="681"/>
      <c r="BA19" s="681"/>
      <c r="BB19" s="681"/>
      <c r="BC19" s="681"/>
      <c r="BD19" s="681"/>
      <c r="BE19" s="681"/>
      <c r="BF19" s="682"/>
      <c r="BG19" s="683">
        <v>1402</v>
      </c>
      <c r="BH19" s="684"/>
      <c r="BI19" s="684"/>
      <c r="BJ19" s="684"/>
      <c r="BK19" s="684"/>
      <c r="BL19" s="684"/>
      <c r="BM19" s="684"/>
      <c r="BN19" s="685"/>
      <c r="BO19" s="686">
        <v>0.5</v>
      </c>
      <c r="BP19" s="686"/>
      <c r="BQ19" s="686"/>
      <c r="BR19" s="686"/>
      <c r="BS19" s="692" t="s">
        <v>129</v>
      </c>
      <c r="BT19" s="684"/>
      <c r="BU19" s="684"/>
      <c r="BV19" s="684"/>
      <c r="BW19" s="684"/>
      <c r="BX19" s="684"/>
      <c r="BY19" s="684"/>
      <c r="BZ19" s="684"/>
      <c r="CA19" s="684"/>
      <c r="CB19" s="693"/>
      <c r="CD19" s="698" t="s">
        <v>273</v>
      </c>
      <c r="CE19" s="699"/>
      <c r="CF19" s="699"/>
      <c r="CG19" s="699"/>
      <c r="CH19" s="699"/>
      <c r="CI19" s="699"/>
      <c r="CJ19" s="699"/>
      <c r="CK19" s="699"/>
      <c r="CL19" s="699"/>
      <c r="CM19" s="699"/>
      <c r="CN19" s="699"/>
      <c r="CO19" s="699"/>
      <c r="CP19" s="699"/>
      <c r="CQ19" s="700"/>
      <c r="CR19" s="683" t="s">
        <v>239</v>
      </c>
      <c r="CS19" s="684"/>
      <c r="CT19" s="684"/>
      <c r="CU19" s="684"/>
      <c r="CV19" s="684"/>
      <c r="CW19" s="684"/>
      <c r="CX19" s="684"/>
      <c r="CY19" s="685"/>
      <c r="CZ19" s="686" t="s">
        <v>129</v>
      </c>
      <c r="DA19" s="686"/>
      <c r="DB19" s="686"/>
      <c r="DC19" s="686"/>
      <c r="DD19" s="692" t="s">
        <v>239</v>
      </c>
      <c r="DE19" s="684"/>
      <c r="DF19" s="684"/>
      <c r="DG19" s="684"/>
      <c r="DH19" s="684"/>
      <c r="DI19" s="684"/>
      <c r="DJ19" s="684"/>
      <c r="DK19" s="684"/>
      <c r="DL19" s="684"/>
      <c r="DM19" s="684"/>
      <c r="DN19" s="684"/>
      <c r="DO19" s="684"/>
      <c r="DP19" s="685"/>
      <c r="DQ19" s="692" t="s">
        <v>239</v>
      </c>
      <c r="DR19" s="684"/>
      <c r="DS19" s="684"/>
      <c r="DT19" s="684"/>
      <c r="DU19" s="684"/>
      <c r="DV19" s="684"/>
      <c r="DW19" s="684"/>
      <c r="DX19" s="684"/>
      <c r="DY19" s="684"/>
      <c r="DZ19" s="684"/>
      <c r="EA19" s="684"/>
      <c r="EB19" s="684"/>
      <c r="EC19" s="693"/>
    </row>
    <row r="20" spans="2:133" ht="11.25" customHeight="1" x14ac:dyDescent="0.2">
      <c r="B20" s="680" t="s">
        <v>274</v>
      </c>
      <c r="C20" s="681"/>
      <c r="D20" s="681"/>
      <c r="E20" s="681"/>
      <c r="F20" s="681"/>
      <c r="G20" s="681"/>
      <c r="H20" s="681"/>
      <c r="I20" s="681"/>
      <c r="J20" s="681"/>
      <c r="K20" s="681"/>
      <c r="L20" s="681"/>
      <c r="M20" s="681"/>
      <c r="N20" s="681"/>
      <c r="O20" s="681"/>
      <c r="P20" s="681"/>
      <c r="Q20" s="682"/>
      <c r="R20" s="683">
        <v>92</v>
      </c>
      <c r="S20" s="684"/>
      <c r="T20" s="684"/>
      <c r="U20" s="684"/>
      <c r="V20" s="684"/>
      <c r="W20" s="684"/>
      <c r="X20" s="684"/>
      <c r="Y20" s="685"/>
      <c r="Z20" s="686">
        <v>0</v>
      </c>
      <c r="AA20" s="686"/>
      <c r="AB20" s="686"/>
      <c r="AC20" s="686"/>
      <c r="AD20" s="687">
        <v>92</v>
      </c>
      <c r="AE20" s="687"/>
      <c r="AF20" s="687"/>
      <c r="AG20" s="687"/>
      <c r="AH20" s="687"/>
      <c r="AI20" s="687"/>
      <c r="AJ20" s="687"/>
      <c r="AK20" s="687"/>
      <c r="AL20" s="688">
        <v>0</v>
      </c>
      <c r="AM20" s="689"/>
      <c r="AN20" s="689"/>
      <c r="AO20" s="690"/>
      <c r="AP20" s="680" t="s">
        <v>275</v>
      </c>
      <c r="AQ20" s="681"/>
      <c r="AR20" s="681"/>
      <c r="AS20" s="681"/>
      <c r="AT20" s="681"/>
      <c r="AU20" s="681"/>
      <c r="AV20" s="681"/>
      <c r="AW20" s="681"/>
      <c r="AX20" s="681"/>
      <c r="AY20" s="681"/>
      <c r="AZ20" s="681"/>
      <c r="BA20" s="681"/>
      <c r="BB20" s="681"/>
      <c r="BC20" s="681"/>
      <c r="BD20" s="681"/>
      <c r="BE20" s="681"/>
      <c r="BF20" s="682"/>
      <c r="BG20" s="683">
        <v>1402</v>
      </c>
      <c r="BH20" s="684"/>
      <c r="BI20" s="684"/>
      <c r="BJ20" s="684"/>
      <c r="BK20" s="684"/>
      <c r="BL20" s="684"/>
      <c r="BM20" s="684"/>
      <c r="BN20" s="685"/>
      <c r="BO20" s="686">
        <v>0.5</v>
      </c>
      <c r="BP20" s="686"/>
      <c r="BQ20" s="686"/>
      <c r="BR20" s="686"/>
      <c r="BS20" s="692" t="s">
        <v>129</v>
      </c>
      <c r="BT20" s="684"/>
      <c r="BU20" s="684"/>
      <c r="BV20" s="684"/>
      <c r="BW20" s="684"/>
      <c r="BX20" s="684"/>
      <c r="BY20" s="684"/>
      <c r="BZ20" s="684"/>
      <c r="CA20" s="684"/>
      <c r="CB20" s="693"/>
      <c r="CD20" s="698" t="s">
        <v>276</v>
      </c>
      <c r="CE20" s="699"/>
      <c r="CF20" s="699"/>
      <c r="CG20" s="699"/>
      <c r="CH20" s="699"/>
      <c r="CI20" s="699"/>
      <c r="CJ20" s="699"/>
      <c r="CK20" s="699"/>
      <c r="CL20" s="699"/>
      <c r="CM20" s="699"/>
      <c r="CN20" s="699"/>
      <c r="CO20" s="699"/>
      <c r="CP20" s="699"/>
      <c r="CQ20" s="700"/>
      <c r="CR20" s="683">
        <v>4323148</v>
      </c>
      <c r="CS20" s="684"/>
      <c r="CT20" s="684"/>
      <c r="CU20" s="684"/>
      <c r="CV20" s="684"/>
      <c r="CW20" s="684"/>
      <c r="CX20" s="684"/>
      <c r="CY20" s="685"/>
      <c r="CZ20" s="686">
        <v>100</v>
      </c>
      <c r="DA20" s="686"/>
      <c r="DB20" s="686"/>
      <c r="DC20" s="686"/>
      <c r="DD20" s="692">
        <v>1203190</v>
      </c>
      <c r="DE20" s="684"/>
      <c r="DF20" s="684"/>
      <c r="DG20" s="684"/>
      <c r="DH20" s="684"/>
      <c r="DI20" s="684"/>
      <c r="DJ20" s="684"/>
      <c r="DK20" s="684"/>
      <c r="DL20" s="684"/>
      <c r="DM20" s="684"/>
      <c r="DN20" s="684"/>
      <c r="DO20" s="684"/>
      <c r="DP20" s="685"/>
      <c r="DQ20" s="692">
        <v>2631308</v>
      </c>
      <c r="DR20" s="684"/>
      <c r="DS20" s="684"/>
      <c r="DT20" s="684"/>
      <c r="DU20" s="684"/>
      <c r="DV20" s="684"/>
      <c r="DW20" s="684"/>
      <c r="DX20" s="684"/>
      <c r="DY20" s="684"/>
      <c r="DZ20" s="684"/>
      <c r="EA20" s="684"/>
      <c r="EB20" s="684"/>
      <c r="EC20" s="693"/>
    </row>
    <row r="21" spans="2:133" ht="11.25" customHeight="1" x14ac:dyDescent="0.2">
      <c r="B21" s="680" t="s">
        <v>277</v>
      </c>
      <c r="C21" s="681"/>
      <c r="D21" s="681"/>
      <c r="E21" s="681"/>
      <c r="F21" s="681"/>
      <c r="G21" s="681"/>
      <c r="H21" s="681"/>
      <c r="I21" s="681"/>
      <c r="J21" s="681"/>
      <c r="K21" s="681"/>
      <c r="L21" s="681"/>
      <c r="M21" s="681"/>
      <c r="N21" s="681"/>
      <c r="O21" s="681"/>
      <c r="P21" s="681"/>
      <c r="Q21" s="682"/>
      <c r="R21" s="683">
        <v>3954</v>
      </c>
      <c r="S21" s="684"/>
      <c r="T21" s="684"/>
      <c r="U21" s="684"/>
      <c r="V21" s="684"/>
      <c r="W21" s="684"/>
      <c r="X21" s="684"/>
      <c r="Y21" s="685"/>
      <c r="Z21" s="686">
        <v>0.1</v>
      </c>
      <c r="AA21" s="686"/>
      <c r="AB21" s="686"/>
      <c r="AC21" s="686"/>
      <c r="AD21" s="687">
        <v>3954</v>
      </c>
      <c r="AE21" s="687"/>
      <c r="AF21" s="687"/>
      <c r="AG21" s="687"/>
      <c r="AH21" s="687"/>
      <c r="AI21" s="687"/>
      <c r="AJ21" s="687"/>
      <c r="AK21" s="687"/>
      <c r="AL21" s="688">
        <v>0.2</v>
      </c>
      <c r="AM21" s="689"/>
      <c r="AN21" s="689"/>
      <c r="AO21" s="690"/>
      <c r="AP21" s="702" t="s">
        <v>278</v>
      </c>
      <c r="AQ21" s="703"/>
      <c r="AR21" s="703"/>
      <c r="AS21" s="703"/>
      <c r="AT21" s="703"/>
      <c r="AU21" s="703"/>
      <c r="AV21" s="703"/>
      <c r="AW21" s="703"/>
      <c r="AX21" s="703"/>
      <c r="AY21" s="703"/>
      <c r="AZ21" s="703"/>
      <c r="BA21" s="703"/>
      <c r="BB21" s="703"/>
      <c r="BC21" s="703"/>
      <c r="BD21" s="703"/>
      <c r="BE21" s="703"/>
      <c r="BF21" s="704"/>
      <c r="BG21" s="683">
        <v>1402</v>
      </c>
      <c r="BH21" s="684"/>
      <c r="BI21" s="684"/>
      <c r="BJ21" s="684"/>
      <c r="BK21" s="684"/>
      <c r="BL21" s="684"/>
      <c r="BM21" s="684"/>
      <c r="BN21" s="685"/>
      <c r="BO21" s="686">
        <v>0.5</v>
      </c>
      <c r="BP21" s="686"/>
      <c r="BQ21" s="686"/>
      <c r="BR21" s="686"/>
      <c r="BS21" s="692" t="s">
        <v>129</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2">
      <c r="B22" s="680" t="s">
        <v>279</v>
      </c>
      <c r="C22" s="681"/>
      <c r="D22" s="681"/>
      <c r="E22" s="681"/>
      <c r="F22" s="681"/>
      <c r="G22" s="681"/>
      <c r="H22" s="681"/>
      <c r="I22" s="681"/>
      <c r="J22" s="681"/>
      <c r="K22" s="681"/>
      <c r="L22" s="681"/>
      <c r="M22" s="681"/>
      <c r="N22" s="681"/>
      <c r="O22" s="681"/>
      <c r="P22" s="681"/>
      <c r="Q22" s="682"/>
      <c r="R22" s="683">
        <v>2059144</v>
      </c>
      <c r="S22" s="684"/>
      <c r="T22" s="684"/>
      <c r="U22" s="684"/>
      <c r="V22" s="684"/>
      <c r="W22" s="684"/>
      <c r="X22" s="684"/>
      <c r="Y22" s="685"/>
      <c r="Z22" s="686">
        <v>46.3</v>
      </c>
      <c r="AA22" s="686"/>
      <c r="AB22" s="686"/>
      <c r="AC22" s="686"/>
      <c r="AD22" s="687">
        <v>1853747</v>
      </c>
      <c r="AE22" s="687"/>
      <c r="AF22" s="687"/>
      <c r="AG22" s="687"/>
      <c r="AH22" s="687"/>
      <c r="AI22" s="687"/>
      <c r="AJ22" s="687"/>
      <c r="AK22" s="687"/>
      <c r="AL22" s="688">
        <v>81.8</v>
      </c>
      <c r="AM22" s="689"/>
      <c r="AN22" s="689"/>
      <c r="AO22" s="690"/>
      <c r="AP22" s="702" t="s">
        <v>280</v>
      </c>
      <c r="AQ22" s="703"/>
      <c r="AR22" s="703"/>
      <c r="AS22" s="703"/>
      <c r="AT22" s="703"/>
      <c r="AU22" s="703"/>
      <c r="AV22" s="703"/>
      <c r="AW22" s="703"/>
      <c r="AX22" s="703"/>
      <c r="AY22" s="703"/>
      <c r="AZ22" s="703"/>
      <c r="BA22" s="703"/>
      <c r="BB22" s="703"/>
      <c r="BC22" s="703"/>
      <c r="BD22" s="703"/>
      <c r="BE22" s="703"/>
      <c r="BF22" s="704"/>
      <c r="BG22" s="683" t="s">
        <v>239</v>
      </c>
      <c r="BH22" s="684"/>
      <c r="BI22" s="684"/>
      <c r="BJ22" s="684"/>
      <c r="BK22" s="684"/>
      <c r="BL22" s="684"/>
      <c r="BM22" s="684"/>
      <c r="BN22" s="685"/>
      <c r="BO22" s="686" t="s">
        <v>239</v>
      </c>
      <c r="BP22" s="686"/>
      <c r="BQ22" s="686"/>
      <c r="BR22" s="686"/>
      <c r="BS22" s="692" t="s">
        <v>129</v>
      </c>
      <c r="BT22" s="684"/>
      <c r="BU22" s="684"/>
      <c r="BV22" s="684"/>
      <c r="BW22" s="684"/>
      <c r="BX22" s="684"/>
      <c r="BY22" s="684"/>
      <c r="BZ22" s="684"/>
      <c r="CA22" s="684"/>
      <c r="CB22" s="693"/>
      <c r="CD22" s="665" t="s">
        <v>281</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2">
      <c r="B23" s="680" t="s">
        <v>282</v>
      </c>
      <c r="C23" s="681"/>
      <c r="D23" s="681"/>
      <c r="E23" s="681"/>
      <c r="F23" s="681"/>
      <c r="G23" s="681"/>
      <c r="H23" s="681"/>
      <c r="I23" s="681"/>
      <c r="J23" s="681"/>
      <c r="K23" s="681"/>
      <c r="L23" s="681"/>
      <c r="M23" s="681"/>
      <c r="N23" s="681"/>
      <c r="O23" s="681"/>
      <c r="P23" s="681"/>
      <c r="Q23" s="682"/>
      <c r="R23" s="683">
        <v>1853747</v>
      </c>
      <c r="S23" s="684"/>
      <c r="T23" s="684"/>
      <c r="U23" s="684"/>
      <c r="V23" s="684"/>
      <c r="W23" s="684"/>
      <c r="X23" s="684"/>
      <c r="Y23" s="685"/>
      <c r="Z23" s="686">
        <v>41.7</v>
      </c>
      <c r="AA23" s="686"/>
      <c r="AB23" s="686"/>
      <c r="AC23" s="686"/>
      <c r="AD23" s="687">
        <v>1853747</v>
      </c>
      <c r="AE23" s="687"/>
      <c r="AF23" s="687"/>
      <c r="AG23" s="687"/>
      <c r="AH23" s="687"/>
      <c r="AI23" s="687"/>
      <c r="AJ23" s="687"/>
      <c r="AK23" s="687"/>
      <c r="AL23" s="688">
        <v>81.8</v>
      </c>
      <c r="AM23" s="689"/>
      <c r="AN23" s="689"/>
      <c r="AO23" s="690"/>
      <c r="AP23" s="702" t="s">
        <v>283</v>
      </c>
      <c r="AQ23" s="703"/>
      <c r="AR23" s="703"/>
      <c r="AS23" s="703"/>
      <c r="AT23" s="703"/>
      <c r="AU23" s="703"/>
      <c r="AV23" s="703"/>
      <c r="AW23" s="703"/>
      <c r="AX23" s="703"/>
      <c r="AY23" s="703"/>
      <c r="AZ23" s="703"/>
      <c r="BA23" s="703"/>
      <c r="BB23" s="703"/>
      <c r="BC23" s="703"/>
      <c r="BD23" s="703"/>
      <c r="BE23" s="703"/>
      <c r="BF23" s="704"/>
      <c r="BG23" s="683" t="s">
        <v>137</v>
      </c>
      <c r="BH23" s="684"/>
      <c r="BI23" s="684"/>
      <c r="BJ23" s="684"/>
      <c r="BK23" s="684"/>
      <c r="BL23" s="684"/>
      <c r="BM23" s="684"/>
      <c r="BN23" s="685"/>
      <c r="BO23" s="686" t="s">
        <v>129</v>
      </c>
      <c r="BP23" s="686"/>
      <c r="BQ23" s="686"/>
      <c r="BR23" s="686"/>
      <c r="BS23" s="692" t="s">
        <v>239</v>
      </c>
      <c r="BT23" s="684"/>
      <c r="BU23" s="684"/>
      <c r="BV23" s="684"/>
      <c r="BW23" s="684"/>
      <c r="BX23" s="684"/>
      <c r="BY23" s="684"/>
      <c r="BZ23" s="684"/>
      <c r="CA23" s="684"/>
      <c r="CB23" s="693"/>
      <c r="CD23" s="665" t="s">
        <v>222</v>
      </c>
      <c r="CE23" s="666"/>
      <c r="CF23" s="666"/>
      <c r="CG23" s="666"/>
      <c r="CH23" s="666"/>
      <c r="CI23" s="666"/>
      <c r="CJ23" s="666"/>
      <c r="CK23" s="666"/>
      <c r="CL23" s="666"/>
      <c r="CM23" s="666"/>
      <c r="CN23" s="666"/>
      <c r="CO23" s="666"/>
      <c r="CP23" s="666"/>
      <c r="CQ23" s="667"/>
      <c r="CR23" s="665" t="s">
        <v>284</v>
      </c>
      <c r="CS23" s="666"/>
      <c r="CT23" s="666"/>
      <c r="CU23" s="666"/>
      <c r="CV23" s="666"/>
      <c r="CW23" s="666"/>
      <c r="CX23" s="666"/>
      <c r="CY23" s="667"/>
      <c r="CZ23" s="665" t="s">
        <v>285</v>
      </c>
      <c r="DA23" s="666"/>
      <c r="DB23" s="666"/>
      <c r="DC23" s="667"/>
      <c r="DD23" s="665" t="s">
        <v>286</v>
      </c>
      <c r="DE23" s="666"/>
      <c r="DF23" s="666"/>
      <c r="DG23" s="666"/>
      <c r="DH23" s="666"/>
      <c r="DI23" s="666"/>
      <c r="DJ23" s="666"/>
      <c r="DK23" s="667"/>
      <c r="DL23" s="714" t="s">
        <v>287</v>
      </c>
      <c r="DM23" s="715"/>
      <c r="DN23" s="715"/>
      <c r="DO23" s="715"/>
      <c r="DP23" s="715"/>
      <c r="DQ23" s="715"/>
      <c r="DR23" s="715"/>
      <c r="DS23" s="715"/>
      <c r="DT23" s="715"/>
      <c r="DU23" s="715"/>
      <c r="DV23" s="716"/>
      <c r="DW23" s="665" t="s">
        <v>288</v>
      </c>
      <c r="DX23" s="666"/>
      <c r="DY23" s="666"/>
      <c r="DZ23" s="666"/>
      <c r="EA23" s="666"/>
      <c r="EB23" s="666"/>
      <c r="EC23" s="667"/>
    </row>
    <row r="24" spans="2:133" ht="11.25" customHeight="1" x14ac:dyDescent="0.2">
      <c r="B24" s="680" t="s">
        <v>289</v>
      </c>
      <c r="C24" s="681"/>
      <c r="D24" s="681"/>
      <c r="E24" s="681"/>
      <c r="F24" s="681"/>
      <c r="G24" s="681"/>
      <c r="H24" s="681"/>
      <c r="I24" s="681"/>
      <c r="J24" s="681"/>
      <c r="K24" s="681"/>
      <c r="L24" s="681"/>
      <c r="M24" s="681"/>
      <c r="N24" s="681"/>
      <c r="O24" s="681"/>
      <c r="P24" s="681"/>
      <c r="Q24" s="682"/>
      <c r="R24" s="683">
        <v>205397</v>
      </c>
      <c r="S24" s="684"/>
      <c r="T24" s="684"/>
      <c r="U24" s="684"/>
      <c r="V24" s="684"/>
      <c r="W24" s="684"/>
      <c r="X24" s="684"/>
      <c r="Y24" s="685"/>
      <c r="Z24" s="686">
        <v>4.5999999999999996</v>
      </c>
      <c r="AA24" s="686"/>
      <c r="AB24" s="686"/>
      <c r="AC24" s="686"/>
      <c r="AD24" s="687" t="s">
        <v>239</v>
      </c>
      <c r="AE24" s="687"/>
      <c r="AF24" s="687"/>
      <c r="AG24" s="687"/>
      <c r="AH24" s="687"/>
      <c r="AI24" s="687"/>
      <c r="AJ24" s="687"/>
      <c r="AK24" s="687"/>
      <c r="AL24" s="688" t="s">
        <v>137</v>
      </c>
      <c r="AM24" s="689"/>
      <c r="AN24" s="689"/>
      <c r="AO24" s="690"/>
      <c r="AP24" s="702" t="s">
        <v>290</v>
      </c>
      <c r="AQ24" s="703"/>
      <c r="AR24" s="703"/>
      <c r="AS24" s="703"/>
      <c r="AT24" s="703"/>
      <c r="AU24" s="703"/>
      <c r="AV24" s="703"/>
      <c r="AW24" s="703"/>
      <c r="AX24" s="703"/>
      <c r="AY24" s="703"/>
      <c r="AZ24" s="703"/>
      <c r="BA24" s="703"/>
      <c r="BB24" s="703"/>
      <c r="BC24" s="703"/>
      <c r="BD24" s="703"/>
      <c r="BE24" s="703"/>
      <c r="BF24" s="704"/>
      <c r="BG24" s="683" t="s">
        <v>129</v>
      </c>
      <c r="BH24" s="684"/>
      <c r="BI24" s="684"/>
      <c r="BJ24" s="684"/>
      <c r="BK24" s="684"/>
      <c r="BL24" s="684"/>
      <c r="BM24" s="684"/>
      <c r="BN24" s="685"/>
      <c r="BO24" s="686" t="s">
        <v>129</v>
      </c>
      <c r="BP24" s="686"/>
      <c r="BQ24" s="686"/>
      <c r="BR24" s="686"/>
      <c r="BS24" s="692" t="s">
        <v>239</v>
      </c>
      <c r="BT24" s="684"/>
      <c r="BU24" s="684"/>
      <c r="BV24" s="684"/>
      <c r="BW24" s="684"/>
      <c r="BX24" s="684"/>
      <c r="BY24" s="684"/>
      <c r="BZ24" s="684"/>
      <c r="CA24" s="684"/>
      <c r="CB24" s="693"/>
      <c r="CD24" s="694" t="s">
        <v>291</v>
      </c>
      <c r="CE24" s="695"/>
      <c r="CF24" s="695"/>
      <c r="CG24" s="695"/>
      <c r="CH24" s="695"/>
      <c r="CI24" s="695"/>
      <c r="CJ24" s="695"/>
      <c r="CK24" s="695"/>
      <c r="CL24" s="695"/>
      <c r="CM24" s="695"/>
      <c r="CN24" s="695"/>
      <c r="CO24" s="695"/>
      <c r="CP24" s="695"/>
      <c r="CQ24" s="696"/>
      <c r="CR24" s="672">
        <v>1264775</v>
      </c>
      <c r="CS24" s="673"/>
      <c r="CT24" s="673"/>
      <c r="CU24" s="673"/>
      <c r="CV24" s="673"/>
      <c r="CW24" s="673"/>
      <c r="CX24" s="673"/>
      <c r="CY24" s="674"/>
      <c r="CZ24" s="677">
        <v>29.3</v>
      </c>
      <c r="DA24" s="678"/>
      <c r="DB24" s="678"/>
      <c r="DC24" s="697"/>
      <c r="DD24" s="719">
        <v>1054899</v>
      </c>
      <c r="DE24" s="673"/>
      <c r="DF24" s="673"/>
      <c r="DG24" s="673"/>
      <c r="DH24" s="673"/>
      <c r="DI24" s="673"/>
      <c r="DJ24" s="673"/>
      <c r="DK24" s="674"/>
      <c r="DL24" s="719">
        <v>1043614</v>
      </c>
      <c r="DM24" s="673"/>
      <c r="DN24" s="673"/>
      <c r="DO24" s="673"/>
      <c r="DP24" s="673"/>
      <c r="DQ24" s="673"/>
      <c r="DR24" s="673"/>
      <c r="DS24" s="673"/>
      <c r="DT24" s="673"/>
      <c r="DU24" s="673"/>
      <c r="DV24" s="674"/>
      <c r="DW24" s="677">
        <v>44.8</v>
      </c>
      <c r="DX24" s="678"/>
      <c r="DY24" s="678"/>
      <c r="DZ24" s="678"/>
      <c r="EA24" s="678"/>
      <c r="EB24" s="678"/>
      <c r="EC24" s="679"/>
    </row>
    <row r="25" spans="2:133" ht="11.25" customHeight="1" x14ac:dyDescent="0.2">
      <c r="B25" s="680" t="s">
        <v>292</v>
      </c>
      <c r="C25" s="681"/>
      <c r="D25" s="681"/>
      <c r="E25" s="681"/>
      <c r="F25" s="681"/>
      <c r="G25" s="681"/>
      <c r="H25" s="681"/>
      <c r="I25" s="681"/>
      <c r="J25" s="681"/>
      <c r="K25" s="681"/>
      <c r="L25" s="681"/>
      <c r="M25" s="681"/>
      <c r="N25" s="681"/>
      <c r="O25" s="681"/>
      <c r="P25" s="681"/>
      <c r="Q25" s="682"/>
      <c r="R25" s="683" t="s">
        <v>239</v>
      </c>
      <c r="S25" s="684"/>
      <c r="T25" s="684"/>
      <c r="U25" s="684"/>
      <c r="V25" s="684"/>
      <c r="W25" s="684"/>
      <c r="X25" s="684"/>
      <c r="Y25" s="685"/>
      <c r="Z25" s="686" t="s">
        <v>239</v>
      </c>
      <c r="AA25" s="686"/>
      <c r="AB25" s="686"/>
      <c r="AC25" s="686"/>
      <c r="AD25" s="687" t="s">
        <v>129</v>
      </c>
      <c r="AE25" s="687"/>
      <c r="AF25" s="687"/>
      <c r="AG25" s="687"/>
      <c r="AH25" s="687"/>
      <c r="AI25" s="687"/>
      <c r="AJ25" s="687"/>
      <c r="AK25" s="687"/>
      <c r="AL25" s="688" t="s">
        <v>129</v>
      </c>
      <c r="AM25" s="689"/>
      <c r="AN25" s="689"/>
      <c r="AO25" s="690"/>
      <c r="AP25" s="702" t="s">
        <v>293</v>
      </c>
      <c r="AQ25" s="703"/>
      <c r="AR25" s="703"/>
      <c r="AS25" s="703"/>
      <c r="AT25" s="703"/>
      <c r="AU25" s="703"/>
      <c r="AV25" s="703"/>
      <c r="AW25" s="703"/>
      <c r="AX25" s="703"/>
      <c r="AY25" s="703"/>
      <c r="AZ25" s="703"/>
      <c r="BA25" s="703"/>
      <c r="BB25" s="703"/>
      <c r="BC25" s="703"/>
      <c r="BD25" s="703"/>
      <c r="BE25" s="703"/>
      <c r="BF25" s="704"/>
      <c r="BG25" s="683" t="s">
        <v>137</v>
      </c>
      <c r="BH25" s="684"/>
      <c r="BI25" s="684"/>
      <c r="BJ25" s="684"/>
      <c r="BK25" s="684"/>
      <c r="BL25" s="684"/>
      <c r="BM25" s="684"/>
      <c r="BN25" s="685"/>
      <c r="BO25" s="686" t="s">
        <v>129</v>
      </c>
      <c r="BP25" s="686"/>
      <c r="BQ25" s="686"/>
      <c r="BR25" s="686"/>
      <c r="BS25" s="692" t="s">
        <v>239</v>
      </c>
      <c r="BT25" s="684"/>
      <c r="BU25" s="684"/>
      <c r="BV25" s="684"/>
      <c r="BW25" s="684"/>
      <c r="BX25" s="684"/>
      <c r="BY25" s="684"/>
      <c r="BZ25" s="684"/>
      <c r="CA25" s="684"/>
      <c r="CB25" s="693"/>
      <c r="CD25" s="698" t="s">
        <v>294</v>
      </c>
      <c r="CE25" s="699"/>
      <c r="CF25" s="699"/>
      <c r="CG25" s="699"/>
      <c r="CH25" s="699"/>
      <c r="CI25" s="699"/>
      <c r="CJ25" s="699"/>
      <c r="CK25" s="699"/>
      <c r="CL25" s="699"/>
      <c r="CM25" s="699"/>
      <c r="CN25" s="699"/>
      <c r="CO25" s="699"/>
      <c r="CP25" s="699"/>
      <c r="CQ25" s="700"/>
      <c r="CR25" s="683">
        <v>495870</v>
      </c>
      <c r="CS25" s="720"/>
      <c r="CT25" s="720"/>
      <c r="CU25" s="720"/>
      <c r="CV25" s="720"/>
      <c r="CW25" s="720"/>
      <c r="CX25" s="720"/>
      <c r="CY25" s="721"/>
      <c r="CZ25" s="688">
        <v>11.5</v>
      </c>
      <c r="DA25" s="717"/>
      <c r="DB25" s="717"/>
      <c r="DC25" s="722"/>
      <c r="DD25" s="692">
        <v>477846</v>
      </c>
      <c r="DE25" s="720"/>
      <c r="DF25" s="720"/>
      <c r="DG25" s="720"/>
      <c r="DH25" s="720"/>
      <c r="DI25" s="720"/>
      <c r="DJ25" s="720"/>
      <c r="DK25" s="721"/>
      <c r="DL25" s="692">
        <v>467817</v>
      </c>
      <c r="DM25" s="720"/>
      <c r="DN25" s="720"/>
      <c r="DO25" s="720"/>
      <c r="DP25" s="720"/>
      <c r="DQ25" s="720"/>
      <c r="DR25" s="720"/>
      <c r="DS25" s="720"/>
      <c r="DT25" s="720"/>
      <c r="DU25" s="720"/>
      <c r="DV25" s="721"/>
      <c r="DW25" s="688">
        <v>20.100000000000001</v>
      </c>
      <c r="DX25" s="717"/>
      <c r="DY25" s="717"/>
      <c r="DZ25" s="717"/>
      <c r="EA25" s="717"/>
      <c r="EB25" s="717"/>
      <c r="EC25" s="718"/>
    </row>
    <row r="26" spans="2:133" ht="11.25" customHeight="1" x14ac:dyDescent="0.2">
      <c r="B26" s="680" t="s">
        <v>295</v>
      </c>
      <c r="C26" s="681"/>
      <c r="D26" s="681"/>
      <c r="E26" s="681"/>
      <c r="F26" s="681"/>
      <c r="G26" s="681"/>
      <c r="H26" s="681"/>
      <c r="I26" s="681"/>
      <c r="J26" s="681"/>
      <c r="K26" s="681"/>
      <c r="L26" s="681"/>
      <c r="M26" s="681"/>
      <c r="N26" s="681"/>
      <c r="O26" s="681"/>
      <c r="P26" s="681"/>
      <c r="Q26" s="682"/>
      <c r="R26" s="683">
        <v>2458063</v>
      </c>
      <c r="S26" s="684"/>
      <c r="T26" s="684"/>
      <c r="U26" s="684"/>
      <c r="V26" s="684"/>
      <c r="W26" s="684"/>
      <c r="X26" s="684"/>
      <c r="Y26" s="685"/>
      <c r="Z26" s="686">
        <v>55.2</v>
      </c>
      <c r="AA26" s="686"/>
      <c r="AB26" s="686"/>
      <c r="AC26" s="686"/>
      <c r="AD26" s="687">
        <v>2252666</v>
      </c>
      <c r="AE26" s="687"/>
      <c r="AF26" s="687"/>
      <c r="AG26" s="687"/>
      <c r="AH26" s="687"/>
      <c r="AI26" s="687"/>
      <c r="AJ26" s="687"/>
      <c r="AK26" s="687"/>
      <c r="AL26" s="688">
        <v>99.4</v>
      </c>
      <c r="AM26" s="689"/>
      <c r="AN26" s="689"/>
      <c r="AO26" s="690"/>
      <c r="AP26" s="702" t="s">
        <v>296</v>
      </c>
      <c r="AQ26" s="723"/>
      <c r="AR26" s="723"/>
      <c r="AS26" s="723"/>
      <c r="AT26" s="723"/>
      <c r="AU26" s="723"/>
      <c r="AV26" s="723"/>
      <c r="AW26" s="723"/>
      <c r="AX26" s="723"/>
      <c r="AY26" s="723"/>
      <c r="AZ26" s="723"/>
      <c r="BA26" s="723"/>
      <c r="BB26" s="723"/>
      <c r="BC26" s="723"/>
      <c r="BD26" s="723"/>
      <c r="BE26" s="723"/>
      <c r="BF26" s="704"/>
      <c r="BG26" s="683" t="s">
        <v>239</v>
      </c>
      <c r="BH26" s="684"/>
      <c r="BI26" s="684"/>
      <c r="BJ26" s="684"/>
      <c r="BK26" s="684"/>
      <c r="BL26" s="684"/>
      <c r="BM26" s="684"/>
      <c r="BN26" s="685"/>
      <c r="BO26" s="686" t="s">
        <v>239</v>
      </c>
      <c r="BP26" s="686"/>
      <c r="BQ26" s="686"/>
      <c r="BR26" s="686"/>
      <c r="BS26" s="692" t="s">
        <v>129</v>
      </c>
      <c r="BT26" s="684"/>
      <c r="BU26" s="684"/>
      <c r="BV26" s="684"/>
      <c r="BW26" s="684"/>
      <c r="BX26" s="684"/>
      <c r="BY26" s="684"/>
      <c r="BZ26" s="684"/>
      <c r="CA26" s="684"/>
      <c r="CB26" s="693"/>
      <c r="CD26" s="698" t="s">
        <v>297</v>
      </c>
      <c r="CE26" s="699"/>
      <c r="CF26" s="699"/>
      <c r="CG26" s="699"/>
      <c r="CH26" s="699"/>
      <c r="CI26" s="699"/>
      <c r="CJ26" s="699"/>
      <c r="CK26" s="699"/>
      <c r="CL26" s="699"/>
      <c r="CM26" s="699"/>
      <c r="CN26" s="699"/>
      <c r="CO26" s="699"/>
      <c r="CP26" s="699"/>
      <c r="CQ26" s="700"/>
      <c r="CR26" s="683">
        <v>293930</v>
      </c>
      <c r="CS26" s="684"/>
      <c r="CT26" s="684"/>
      <c r="CU26" s="684"/>
      <c r="CV26" s="684"/>
      <c r="CW26" s="684"/>
      <c r="CX26" s="684"/>
      <c r="CY26" s="685"/>
      <c r="CZ26" s="688">
        <v>6.8</v>
      </c>
      <c r="DA26" s="717"/>
      <c r="DB26" s="717"/>
      <c r="DC26" s="722"/>
      <c r="DD26" s="692">
        <v>281431</v>
      </c>
      <c r="DE26" s="684"/>
      <c r="DF26" s="684"/>
      <c r="DG26" s="684"/>
      <c r="DH26" s="684"/>
      <c r="DI26" s="684"/>
      <c r="DJ26" s="684"/>
      <c r="DK26" s="685"/>
      <c r="DL26" s="692" t="s">
        <v>129</v>
      </c>
      <c r="DM26" s="684"/>
      <c r="DN26" s="684"/>
      <c r="DO26" s="684"/>
      <c r="DP26" s="684"/>
      <c r="DQ26" s="684"/>
      <c r="DR26" s="684"/>
      <c r="DS26" s="684"/>
      <c r="DT26" s="684"/>
      <c r="DU26" s="684"/>
      <c r="DV26" s="685"/>
      <c r="DW26" s="688" t="s">
        <v>239</v>
      </c>
      <c r="DX26" s="717"/>
      <c r="DY26" s="717"/>
      <c r="DZ26" s="717"/>
      <c r="EA26" s="717"/>
      <c r="EB26" s="717"/>
      <c r="EC26" s="718"/>
    </row>
    <row r="27" spans="2:133" ht="11.25" customHeight="1" x14ac:dyDescent="0.2">
      <c r="B27" s="680" t="s">
        <v>298</v>
      </c>
      <c r="C27" s="681"/>
      <c r="D27" s="681"/>
      <c r="E27" s="681"/>
      <c r="F27" s="681"/>
      <c r="G27" s="681"/>
      <c r="H27" s="681"/>
      <c r="I27" s="681"/>
      <c r="J27" s="681"/>
      <c r="K27" s="681"/>
      <c r="L27" s="681"/>
      <c r="M27" s="681"/>
      <c r="N27" s="681"/>
      <c r="O27" s="681"/>
      <c r="P27" s="681"/>
      <c r="Q27" s="682"/>
      <c r="R27" s="683" t="s">
        <v>239</v>
      </c>
      <c r="S27" s="684"/>
      <c r="T27" s="684"/>
      <c r="U27" s="684"/>
      <c r="V27" s="684"/>
      <c r="W27" s="684"/>
      <c r="X27" s="684"/>
      <c r="Y27" s="685"/>
      <c r="Z27" s="686" t="s">
        <v>239</v>
      </c>
      <c r="AA27" s="686"/>
      <c r="AB27" s="686"/>
      <c r="AC27" s="686"/>
      <c r="AD27" s="687" t="s">
        <v>129</v>
      </c>
      <c r="AE27" s="687"/>
      <c r="AF27" s="687"/>
      <c r="AG27" s="687"/>
      <c r="AH27" s="687"/>
      <c r="AI27" s="687"/>
      <c r="AJ27" s="687"/>
      <c r="AK27" s="687"/>
      <c r="AL27" s="688" t="s">
        <v>129</v>
      </c>
      <c r="AM27" s="689"/>
      <c r="AN27" s="689"/>
      <c r="AO27" s="690"/>
      <c r="AP27" s="680" t="s">
        <v>299</v>
      </c>
      <c r="AQ27" s="681"/>
      <c r="AR27" s="681"/>
      <c r="AS27" s="681"/>
      <c r="AT27" s="681"/>
      <c r="AU27" s="681"/>
      <c r="AV27" s="681"/>
      <c r="AW27" s="681"/>
      <c r="AX27" s="681"/>
      <c r="AY27" s="681"/>
      <c r="AZ27" s="681"/>
      <c r="BA27" s="681"/>
      <c r="BB27" s="681"/>
      <c r="BC27" s="681"/>
      <c r="BD27" s="681"/>
      <c r="BE27" s="681"/>
      <c r="BF27" s="682"/>
      <c r="BG27" s="683">
        <v>279657</v>
      </c>
      <c r="BH27" s="684"/>
      <c r="BI27" s="684"/>
      <c r="BJ27" s="684"/>
      <c r="BK27" s="684"/>
      <c r="BL27" s="684"/>
      <c r="BM27" s="684"/>
      <c r="BN27" s="685"/>
      <c r="BO27" s="686">
        <v>100</v>
      </c>
      <c r="BP27" s="686"/>
      <c r="BQ27" s="686"/>
      <c r="BR27" s="686"/>
      <c r="BS27" s="692">
        <v>3435</v>
      </c>
      <c r="BT27" s="684"/>
      <c r="BU27" s="684"/>
      <c r="BV27" s="684"/>
      <c r="BW27" s="684"/>
      <c r="BX27" s="684"/>
      <c r="BY27" s="684"/>
      <c r="BZ27" s="684"/>
      <c r="CA27" s="684"/>
      <c r="CB27" s="693"/>
      <c r="CD27" s="698" t="s">
        <v>300</v>
      </c>
      <c r="CE27" s="699"/>
      <c r="CF27" s="699"/>
      <c r="CG27" s="699"/>
      <c r="CH27" s="699"/>
      <c r="CI27" s="699"/>
      <c r="CJ27" s="699"/>
      <c r="CK27" s="699"/>
      <c r="CL27" s="699"/>
      <c r="CM27" s="699"/>
      <c r="CN27" s="699"/>
      <c r="CO27" s="699"/>
      <c r="CP27" s="699"/>
      <c r="CQ27" s="700"/>
      <c r="CR27" s="683">
        <v>222841</v>
      </c>
      <c r="CS27" s="720"/>
      <c r="CT27" s="720"/>
      <c r="CU27" s="720"/>
      <c r="CV27" s="720"/>
      <c r="CW27" s="720"/>
      <c r="CX27" s="720"/>
      <c r="CY27" s="721"/>
      <c r="CZ27" s="688">
        <v>5.2</v>
      </c>
      <c r="DA27" s="717"/>
      <c r="DB27" s="717"/>
      <c r="DC27" s="722"/>
      <c r="DD27" s="692">
        <v>83805</v>
      </c>
      <c r="DE27" s="720"/>
      <c r="DF27" s="720"/>
      <c r="DG27" s="720"/>
      <c r="DH27" s="720"/>
      <c r="DI27" s="720"/>
      <c r="DJ27" s="720"/>
      <c r="DK27" s="721"/>
      <c r="DL27" s="692">
        <v>82549</v>
      </c>
      <c r="DM27" s="720"/>
      <c r="DN27" s="720"/>
      <c r="DO27" s="720"/>
      <c r="DP27" s="720"/>
      <c r="DQ27" s="720"/>
      <c r="DR27" s="720"/>
      <c r="DS27" s="720"/>
      <c r="DT27" s="720"/>
      <c r="DU27" s="720"/>
      <c r="DV27" s="721"/>
      <c r="DW27" s="688">
        <v>3.5</v>
      </c>
      <c r="DX27" s="717"/>
      <c r="DY27" s="717"/>
      <c r="DZ27" s="717"/>
      <c r="EA27" s="717"/>
      <c r="EB27" s="717"/>
      <c r="EC27" s="718"/>
    </row>
    <row r="28" spans="2:133" ht="11.25" customHeight="1" x14ac:dyDescent="0.2">
      <c r="B28" s="680" t="s">
        <v>301</v>
      </c>
      <c r="C28" s="681"/>
      <c r="D28" s="681"/>
      <c r="E28" s="681"/>
      <c r="F28" s="681"/>
      <c r="G28" s="681"/>
      <c r="H28" s="681"/>
      <c r="I28" s="681"/>
      <c r="J28" s="681"/>
      <c r="K28" s="681"/>
      <c r="L28" s="681"/>
      <c r="M28" s="681"/>
      <c r="N28" s="681"/>
      <c r="O28" s="681"/>
      <c r="P28" s="681"/>
      <c r="Q28" s="682"/>
      <c r="R28" s="683">
        <v>836</v>
      </c>
      <c r="S28" s="684"/>
      <c r="T28" s="684"/>
      <c r="U28" s="684"/>
      <c r="V28" s="684"/>
      <c r="W28" s="684"/>
      <c r="X28" s="684"/>
      <c r="Y28" s="685"/>
      <c r="Z28" s="686">
        <v>0</v>
      </c>
      <c r="AA28" s="686"/>
      <c r="AB28" s="686"/>
      <c r="AC28" s="686"/>
      <c r="AD28" s="687" t="s">
        <v>129</v>
      </c>
      <c r="AE28" s="687"/>
      <c r="AF28" s="687"/>
      <c r="AG28" s="687"/>
      <c r="AH28" s="687"/>
      <c r="AI28" s="687"/>
      <c r="AJ28" s="687"/>
      <c r="AK28" s="687"/>
      <c r="AL28" s="688" t="s">
        <v>239</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302</v>
      </c>
      <c r="CE28" s="699"/>
      <c r="CF28" s="699"/>
      <c r="CG28" s="699"/>
      <c r="CH28" s="699"/>
      <c r="CI28" s="699"/>
      <c r="CJ28" s="699"/>
      <c r="CK28" s="699"/>
      <c r="CL28" s="699"/>
      <c r="CM28" s="699"/>
      <c r="CN28" s="699"/>
      <c r="CO28" s="699"/>
      <c r="CP28" s="699"/>
      <c r="CQ28" s="700"/>
      <c r="CR28" s="683">
        <v>546064</v>
      </c>
      <c r="CS28" s="684"/>
      <c r="CT28" s="684"/>
      <c r="CU28" s="684"/>
      <c r="CV28" s="684"/>
      <c r="CW28" s="684"/>
      <c r="CX28" s="684"/>
      <c r="CY28" s="685"/>
      <c r="CZ28" s="688">
        <v>12.6</v>
      </c>
      <c r="DA28" s="717"/>
      <c r="DB28" s="717"/>
      <c r="DC28" s="722"/>
      <c r="DD28" s="692">
        <v>493248</v>
      </c>
      <c r="DE28" s="684"/>
      <c r="DF28" s="684"/>
      <c r="DG28" s="684"/>
      <c r="DH28" s="684"/>
      <c r="DI28" s="684"/>
      <c r="DJ28" s="684"/>
      <c r="DK28" s="685"/>
      <c r="DL28" s="692">
        <v>493248</v>
      </c>
      <c r="DM28" s="684"/>
      <c r="DN28" s="684"/>
      <c r="DO28" s="684"/>
      <c r="DP28" s="684"/>
      <c r="DQ28" s="684"/>
      <c r="DR28" s="684"/>
      <c r="DS28" s="684"/>
      <c r="DT28" s="684"/>
      <c r="DU28" s="684"/>
      <c r="DV28" s="685"/>
      <c r="DW28" s="688">
        <v>21.2</v>
      </c>
      <c r="DX28" s="717"/>
      <c r="DY28" s="717"/>
      <c r="DZ28" s="717"/>
      <c r="EA28" s="717"/>
      <c r="EB28" s="717"/>
      <c r="EC28" s="718"/>
    </row>
    <row r="29" spans="2:133" ht="11.25" customHeight="1" x14ac:dyDescent="0.2">
      <c r="B29" s="680" t="s">
        <v>303</v>
      </c>
      <c r="C29" s="681"/>
      <c r="D29" s="681"/>
      <c r="E29" s="681"/>
      <c r="F29" s="681"/>
      <c r="G29" s="681"/>
      <c r="H29" s="681"/>
      <c r="I29" s="681"/>
      <c r="J29" s="681"/>
      <c r="K29" s="681"/>
      <c r="L29" s="681"/>
      <c r="M29" s="681"/>
      <c r="N29" s="681"/>
      <c r="O29" s="681"/>
      <c r="P29" s="681"/>
      <c r="Q29" s="682"/>
      <c r="R29" s="683">
        <v>84982</v>
      </c>
      <c r="S29" s="684"/>
      <c r="T29" s="684"/>
      <c r="U29" s="684"/>
      <c r="V29" s="684"/>
      <c r="W29" s="684"/>
      <c r="X29" s="684"/>
      <c r="Y29" s="685"/>
      <c r="Z29" s="686">
        <v>1.9</v>
      </c>
      <c r="AA29" s="686"/>
      <c r="AB29" s="686"/>
      <c r="AC29" s="686"/>
      <c r="AD29" s="687">
        <v>1158</v>
      </c>
      <c r="AE29" s="687"/>
      <c r="AF29" s="687"/>
      <c r="AG29" s="687"/>
      <c r="AH29" s="687"/>
      <c r="AI29" s="687"/>
      <c r="AJ29" s="687"/>
      <c r="AK29" s="687"/>
      <c r="AL29" s="688">
        <v>0.1</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9" t="s">
        <v>304</v>
      </c>
      <c r="CE29" s="730"/>
      <c r="CF29" s="698" t="s">
        <v>305</v>
      </c>
      <c r="CG29" s="699"/>
      <c r="CH29" s="699"/>
      <c r="CI29" s="699"/>
      <c r="CJ29" s="699"/>
      <c r="CK29" s="699"/>
      <c r="CL29" s="699"/>
      <c r="CM29" s="699"/>
      <c r="CN29" s="699"/>
      <c r="CO29" s="699"/>
      <c r="CP29" s="699"/>
      <c r="CQ29" s="700"/>
      <c r="CR29" s="683">
        <v>546061</v>
      </c>
      <c r="CS29" s="720"/>
      <c r="CT29" s="720"/>
      <c r="CU29" s="720"/>
      <c r="CV29" s="720"/>
      <c r="CW29" s="720"/>
      <c r="CX29" s="720"/>
      <c r="CY29" s="721"/>
      <c r="CZ29" s="688">
        <v>12.6</v>
      </c>
      <c r="DA29" s="717"/>
      <c r="DB29" s="717"/>
      <c r="DC29" s="722"/>
      <c r="DD29" s="692">
        <v>493245</v>
      </c>
      <c r="DE29" s="720"/>
      <c r="DF29" s="720"/>
      <c r="DG29" s="720"/>
      <c r="DH29" s="720"/>
      <c r="DI29" s="720"/>
      <c r="DJ29" s="720"/>
      <c r="DK29" s="721"/>
      <c r="DL29" s="692">
        <v>493245</v>
      </c>
      <c r="DM29" s="720"/>
      <c r="DN29" s="720"/>
      <c r="DO29" s="720"/>
      <c r="DP29" s="720"/>
      <c r="DQ29" s="720"/>
      <c r="DR29" s="720"/>
      <c r="DS29" s="720"/>
      <c r="DT29" s="720"/>
      <c r="DU29" s="720"/>
      <c r="DV29" s="721"/>
      <c r="DW29" s="688">
        <v>21.2</v>
      </c>
      <c r="DX29" s="717"/>
      <c r="DY29" s="717"/>
      <c r="DZ29" s="717"/>
      <c r="EA29" s="717"/>
      <c r="EB29" s="717"/>
      <c r="EC29" s="718"/>
    </row>
    <row r="30" spans="2:133" ht="11.25" customHeight="1" x14ac:dyDescent="0.2">
      <c r="B30" s="680" t="s">
        <v>306</v>
      </c>
      <c r="C30" s="681"/>
      <c r="D30" s="681"/>
      <c r="E30" s="681"/>
      <c r="F30" s="681"/>
      <c r="G30" s="681"/>
      <c r="H30" s="681"/>
      <c r="I30" s="681"/>
      <c r="J30" s="681"/>
      <c r="K30" s="681"/>
      <c r="L30" s="681"/>
      <c r="M30" s="681"/>
      <c r="N30" s="681"/>
      <c r="O30" s="681"/>
      <c r="P30" s="681"/>
      <c r="Q30" s="682"/>
      <c r="R30" s="683">
        <v>1954</v>
      </c>
      <c r="S30" s="684"/>
      <c r="T30" s="684"/>
      <c r="U30" s="684"/>
      <c r="V30" s="684"/>
      <c r="W30" s="684"/>
      <c r="X30" s="684"/>
      <c r="Y30" s="685"/>
      <c r="Z30" s="686">
        <v>0</v>
      </c>
      <c r="AA30" s="686"/>
      <c r="AB30" s="686"/>
      <c r="AC30" s="686"/>
      <c r="AD30" s="687" t="s">
        <v>129</v>
      </c>
      <c r="AE30" s="687"/>
      <c r="AF30" s="687"/>
      <c r="AG30" s="687"/>
      <c r="AH30" s="687"/>
      <c r="AI30" s="687"/>
      <c r="AJ30" s="687"/>
      <c r="AK30" s="687"/>
      <c r="AL30" s="688" t="s">
        <v>129</v>
      </c>
      <c r="AM30" s="689"/>
      <c r="AN30" s="689"/>
      <c r="AO30" s="690"/>
      <c r="AP30" s="662" t="s">
        <v>222</v>
      </c>
      <c r="AQ30" s="663"/>
      <c r="AR30" s="663"/>
      <c r="AS30" s="663"/>
      <c r="AT30" s="663"/>
      <c r="AU30" s="663"/>
      <c r="AV30" s="663"/>
      <c r="AW30" s="663"/>
      <c r="AX30" s="663"/>
      <c r="AY30" s="663"/>
      <c r="AZ30" s="663"/>
      <c r="BA30" s="663"/>
      <c r="BB30" s="663"/>
      <c r="BC30" s="663"/>
      <c r="BD30" s="663"/>
      <c r="BE30" s="663"/>
      <c r="BF30" s="664"/>
      <c r="BG30" s="662" t="s">
        <v>307</v>
      </c>
      <c r="BH30" s="727"/>
      <c r="BI30" s="727"/>
      <c r="BJ30" s="727"/>
      <c r="BK30" s="727"/>
      <c r="BL30" s="727"/>
      <c r="BM30" s="727"/>
      <c r="BN30" s="727"/>
      <c r="BO30" s="727"/>
      <c r="BP30" s="727"/>
      <c r="BQ30" s="728"/>
      <c r="BR30" s="662" t="s">
        <v>308</v>
      </c>
      <c r="BS30" s="727"/>
      <c r="BT30" s="727"/>
      <c r="BU30" s="727"/>
      <c r="BV30" s="727"/>
      <c r="BW30" s="727"/>
      <c r="BX30" s="727"/>
      <c r="BY30" s="727"/>
      <c r="BZ30" s="727"/>
      <c r="CA30" s="727"/>
      <c r="CB30" s="728"/>
      <c r="CD30" s="731"/>
      <c r="CE30" s="732"/>
      <c r="CF30" s="698" t="s">
        <v>309</v>
      </c>
      <c r="CG30" s="699"/>
      <c r="CH30" s="699"/>
      <c r="CI30" s="699"/>
      <c r="CJ30" s="699"/>
      <c r="CK30" s="699"/>
      <c r="CL30" s="699"/>
      <c r="CM30" s="699"/>
      <c r="CN30" s="699"/>
      <c r="CO30" s="699"/>
      <c r="CP30" s="699"/>
      <c r="CQ30" s="700"/>
      <c r="CR30" s="683">
        <v>532572</v>
      </c>
      <c r="CS30" s="684"/>
      <c r="CT30" s="684"/>
      <c r="CU30" s="684"/>
      <c r="CV30" s="684"/>
      <c r="CW30" s="684"/>
      <c r="CX30" s="684"/>
      <c r="CY30" s="685"/>
      <c r="CZ30" s="688">
        <v>12.3</v>
      </c>
      <c r="DA30" s="717"/>
      <c r="DB30" s="717"/>
      <c r="DC30" s="722"/>
      <c r="DD30" s="692">
        <v>482167</v>
      </c>
      <c r="DE30" s="684"/>
      <c r="DF30" s="684"/>
      <c r="DG30" s="684"/>
      <c r="DH30" s="684"/>
      <c r="DI30" s="684"/>
      <c r="DJ30" s="684"/>
      <c r="DK30" s="685"/>
      <c r="DL30" s="692">
        <v>482167</v>
      </c>
      <c r="DM30" s="684"/>
      <c r="DN30" s="684"/>
      <c r="DO30" s="684"/>
      <c r="DP30" s="684"/>
      <c r="DQ30" s="684"/>
      <c r="DR30" s="684"/>
      <c r="DS30" s="684"/>
      <c r="DT30" s="684"/>
      <c r="DU30" s="684"/>
      <c r="DV30" s="685"/>
      <c r="DW30" s="688">
        <v>20.7</v>
      </c>
      <c r="DX30" s="717"/>
      <c r="DY30" s="717"/>
      <c r="DZ30" s="717"/>
      <c r="EA30" s="717"/>
      <c r="EB30" s="717"/>
      <c r="EC30" s="718"/>
    </row>
    <row r="31" spans="2:133" ht="11.25" customHeight="1" x14ac:dyDescent="0.2">
      <c r="B31" s="680" t="s">
        <v>310</v>
      </c>
      <c r="C31" s="681"/>
      <c r="D31" s="681"/>
      <c r="E31" s="681"/>
      <c r="F31" s="681"/>
      <c r="G31" s="681"/>
      <c r="H31" s="681"/>
      <c r="I31" s="681"/>
      <c r="J31" s="681"/>
      <c r="K31" s="681"/>
      <c r="L31" s="681"/>
      <c r="M31" s="681"/>
      <c r="N31" s="681"/>
      <c r="O31" s="681"/>
      <c r="P31" s="681"/>
      <c r="Q31" s="682"/>
      <c r="R31" s="683">
        <v>370541</v>
      </c>
      <c r="S31" s="684"/>
      <c r="T31" s="684"/>
      <c r="U31" s="684"/>
      <c r="V31" s="684"/>
      <c r="W31" s="684"/>
      <c r="X31" s="684"/>
      <c r="Y31" s="685"/>
      <c r="Z31" s="686">
        <v>8.3000000000000007</v>
      </c>
      <c r="AA31" s="686"/>
      <c r="AB31" s="686"/>
      <c r="AC31" s="686"/>
      <c r="AD31" s="687" t="s">
        <v>129</v>
      </c>
      <c r="AE31" s="687"/>
      <c r="AF31" s="687"/>
      <c r="AG31" s="687"/>
      <c r="AH31" s="687"/>
      <c r="AI31" s="687"/>
      <c r="AJ31" s="687"/>
      <c r="AK31" s="687"/>
      <c r="AL31" s="688" t="s">
        <v>239</v>
      </c>
      <c r="AM31" s="689"/>
      <c r="AN31" s="689"/>
      <c r="AO31" s="690"/>
      <c r="AP31" s="740" t="s">
        <v>311</v>
      </c>
      <c r="AQ31" s="741"/>
      <c r="AR31" s="741"/>
      <c r="AS31" s="741"/>
      <c r="AT31" s="746" t="s">
        <v>312</v>
      </c>
      <c r="AU31" s="231"/>
      <c r="AV31" s="231"/>
      <c r="AW31" s="231"/>
      <c r="AX31" s="669" t="s">
        <v>186</v>
      </c>
      <c r="AY31" s="670"/>
      <c r="AZ31" s="670"/>
      <c r="BA31" s="670"/>
      <c r="BB31" s="670"/>
      <c r="BC31" s="670"/>
      <c r="BD31" s="670"/>
      <c r="BE31" s="670"/>
      <c r="BF31" s="671"/>
      <c r="BG31" s="739">
        <v>98.7</v>
      </c>
      <c r="BH31" s="735"/>
      <c r="BI31" s="735"/>
      <c r="BJ31" s="735"/>
      <c r="BK31" s="735"/>
      <c r="BL31" s="735"/>
      <c r="BM31" s="678">
        <v>89.3</v>
      </c>
      <c r="BN31" s="735"/>
      <c r="BO31" s="735"/>
      <c r="BP31" s="735"/>
      <c r="BQ31" s="736"/>
      <c r="BR31" s="739">
        <v>99.4</v>
      </c>
      <c r="BS31" s="735"/>
      <c r="BT31" s="735"/>
      <c r="BU31" s="735"/>
      <c r="BV31" s="735"/>
      <c r="BW31" s="735"/>
      <c r="BX31" s="678">
        <v>89.3</v>
      </c>
      <c r="BY31" s="735"/>
      <c r="BZ31" s="735"/>
      <c r="CA31" s="735"/>
      <c r="CB31" s="736"/>
      <c r="CD31" s="731"/>
      <c r="CE31" s="732"/>
      <c r="CF31" s="698" t="s">
        <v>313</v>
      </c>
      <c r="CG31" s="699"/>
      <c r="CH31" s="699"/>
      <c r="CI31" s="699"/>
      <c r="CJ31" s="699"/>
      <c r="CK31" s="699"/>
      <c r="CL31" s="699"/>
      <c r="CM31" s="699"/>
      <c r="CN31" s="699"/>
      <c r="CO31" s="699"/>
      <c r="CP31" s="699"/>
      <c r="CQ31" s="700"/>
      <c r="CR31" s="683">
        <v>13489</v>
      </c>
      <c r="CS31" s="720"/>
      <c r="CT31" s="720"/>
      <c r="CU31" s="720"/>
      <c r="CV31" s="720"/>
      <c r="CW31" s="720"/>
      <c r="CX31" s="720"/>
      <c r="CY31" s="721"/>
      <c r="CZ31" s="688">
        <v>0.3</v>
      </c>
      <c r="DA31" s="717"/>
      <c r="DB31" s="717"/>
      <c r="DC31" s="722"/>
      <c r="DD31" s="692">
        <v>11078</v>
      </c>
      <c r="DE31" s="720"/>
      <c r="DF31" s="720"/>
      <c r="DG31" s="720"/>
      <c r="DH31" s="720"/>
      <c r="DI31" s="720"/>
      <c r="DJ31" s="720"/>
      <c r="DK31" s="721"/>
      <c r="DL31" s="692">
        <v>11078</v>
      </c>
      <c r="DM31" s="720"/>
      <c r="DN31" s="720"/>
      <c r="DO31" s="720"/>
      <c r="DP31" s="720"/>
      <c r="DQ31" s="720"/>
      <c r="DR31" s="720"/>
      <c r="DS31" s="720"/>
      <c r="DT31" s="720"/>
      <c r="DU31" s="720"/>
      <c r="DV31" s="721"/>
      <c r="DW31" s="688">
        <v>0.5</v>
      </c>
      <c r="DX31" s="717"/>
      <c r="DY31" s="717"/>
      <c r="DZ31" s="717"/>
      <c r="EA31" s="717"/>
      <c r="EB31" s="717"/>
      <c r="EC31" s="718"/>
    </row>
    <row r="32" spans="2:133" ht="11.25" customHeight="1" x14ac:dyDescent="0.2">
      <c r="B32" s="750" t="s">
        <v>314</v>
      </c>
      <c r="C32" s="751"/>
      <c r="D32" s="751"/>
      <c r="E32" s="751"/>
      <c r="F32" s="751"/>
      <c r="G32" s="751"/>
      <c r="H32" s="751"/>
      <c r="I32" s="751"/>
      <c r="J32" s="751"/>
      <c r="K32" s="751"/>
      <c r="L32" s="751"/>
      <c r="M32" s="751"/>
      <c r="N32" s="751"/>
      <c r="O32" s="751"/>
      <c r="P32" s="751"/>
      <c r="Q32" s="752"/>
      <c r="R32" s="683" t="s">
        <v>137</v>
      </c>
      <c r="S32" s="684"/>
      <c r="T32" s="684"/>
      <c r="U32" s="684"/>
      <c r="V32" s="684"/>
      <c r="W32" s="684"/>
      <c r="X32" s="684"/>
      <c r="Y32" s="685"/>
      <c r="Z32" s="686" t="s">
        <v>129</v>
      </c>
      <c r="AA32" s="686"/>
      <c r="AB32" s="686"/>
      <c r="AC32" s="686"/>
      <c r="AD32" s="687" t="s">
        <v>129</v>
      </c>
      <c r="AE32" s="687"/>
      <c r="AF32" s="687"/>
      <c r="AG32" s="687"/>
      <c r="AH32" s="687"/>
      <c r="AI32" s="687"/>
      <c r="AJ32" s="687"/>
      <c r="AK32" s="687"/>
      <c r="AL32" s="688" t="s">
        <v>129</v>
      </c>
      <c r="AM32" s="689"/>
      <c r="AN32" s="689"/>
      <c r="AO32" s="690"/>
      <c r="AP32" s="742"/>
      <c r="AQ32" s="743"/>
      <c r="AR32" s="743"/>
      <c r="AS32" s="743"/>
      <c r="AT32" s="747"/>
      <c r="AU32" s="230" t="s">
        <v>315</v>
      </c>
      <c r="AV32" s="230"/>
      <c r="AW32" s="230"/>
      <c r="AX32" s="680" t="s">
        <v>316</v>
      </c>
      <c r="AY32" s="681"/>
      <c r="AZ32" s="681"/>
      <c r="BA32" s="681"/>
      <c r="BB32" s="681"/>
      <c r="BC32" s="681"/>
      <c r="BD32" s="681"/>
      <c r="BE32" s="681"/>
      <c r="BF32" s="682"/>
      <c r="BG32" s="749">
        <v>98</v>
      </c>
      <c r="BH32" s="720"/>
      <c r="BI32" s="720"/>
      <c r="BJ32" s="720"/>
      <c r="BK32" s="720"/>
      <c r="BL32" s="720"/>
      <c r="BM32" s="689">
        <v>95.1</v>
      </c>
      <c r="BN32" s="737"/>
      <c r="BO32" s="737"/>
      <c r="BP32" s="737"/>
      <c r="BQ32" s="738"/>
      <c r="BR32" s="749">
        <v>99.2</v>
      </c>
      <c r="BS32" s="720"/>
      <c r="BT32" s="720"/>
      <c r="BU32" s="720"/>
      <c r="BV32" s="720"/>
      <c r="BW32" s="720"/>
      <c r="BX32" s="689">
        <v>95.2</v>
      </c>
      <c r="BY32" s="737"/>
      <c r="BZ32" s="737"/>
      <c r="CA32" s="737"/>
      <c r="CB32" s="738"/>
      <c r="CD32" s="733"/>
      <c r="CE32" s="734"/>
      <c r="CF32" s="698" t="s">
        <v>317</v>
      </c>
      <c r="CG32" s="699"/>
      <c r="CH32" s="699"/>
      <c r="CI32" s="699"/>
      <c r="CJ32" s="699"/>
      <c r="CK32" s="699"/>
      <c r="CL32" s="699"/>
      <c r="CM32" s="699"/>
      <c r="CN32" s="699"/>
      <c r="CO32" s="699"/>
      <c r="CP32" s="699"/>
      <c r="CQ32" s="700"/>
      <c r="CR32" s="683">
        <v>3</v>
      </c>
      <c r="CS32" s="684"/>
      <c r="CT32" s="684"/>
      <c r="CU32" s="684"/>
      <c r="CV32" s="684"/>
      <c r="CW32" s="684"/>
      <c r="CX32" s="684"/>
      <c r="CY32" s="685"/>
      <c r="CZ32" s="688">
        <v>0</v>
      </c>
      <c r="DA32" s="717"/>
      <c r="DB32" s="717"/>
      <c r="DC32" s="722"/>
      <c r="DD32" s="692">
        <v>3</v>
      </c>
      <c r="DE32" s="684"/>
      <c r="DF32" s="684"/>
      <c r="DG32" s="684"/>
      <c r="DH32" s="684"/>
      <c r="DI32" s="684"/>
      <c r="DJ32" s="684"/>
      <c r="DK32" s="685"/>
      <c r="DL32" s="692">
        <v>3</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2">
      <c r="B33" s="680" t="s">
        <v>318</v>
      </c>
      <c r="C33" s="681"/>
      <c r="D33" s="681"/>
      <c r="E33" s="681"/>
      <c r="F33" s="681"/>
      <c r="G33" s="681"/>
      <c r="H33" s="681"/>
      <c r="I33" s="681"/>
      <c r="J33" s="681"/>
      <c r="K33" s="681"/>
      <c r="L33" s="681"/>
      <c r="M33" s="681"/>
      <c r="N33" s="681"/>
      <c r="O33" s="681"/>
      <c r="P33" s="681"/>
      <c r="Q33" s="682"/>
      <c r="R33" s="683">
        <v>189721</v>
      </c>
      <c r="S33" s="684"/>
      <c r="T33" s="684"/>
      <c r="U33" s="684"/>
      <c r="V33" s="684"/>
      <c r="W33" s="684"/>
      <c r="X33" s="684"/>
      <c r="Y33" s="685"/>
      <c r="Z33" s="686">
        <v>4.3</v>
      </c>
      <c r="AA33" s="686"/>
      <c r="AB33" s="686"/>
      <c r="AC33" s="686"/>
      <c r="AD33" s="687" t="s">
        <v>129</v>
      </c>
      <c r="AE33" s="687"/>
      <c r="AF33" s="687"/>
      <c r="AG33" s="687"/>
      <c r="AH33" s="687"/>
      <c r="AI33" s="687"/>
      <c r="AJ33" s="687"/>
      <c r="AK33" s="687"/>
      <c r="AL33" s="688" t="s">
        <v>239</v>
      </c>
      <c r="AM33" s="689"/>
      <c r="AN33" s="689"/>
      <c r="AO33" s="690"/>
      <c r="AP33" s="744"/>
      <c r="AQ33" s="745"/>
      <c r="AR33" s="745"/>
      <c r="AS33" s="745"/>
      <c r="AT33" s="748"/>
      <c r="AU33" s="232"/>
      <c r="AV33" s="232"/>
      <c r="AW33" s="232"/>
      <c r="AX33" s="724" t="s">
        <v>319</v>
      </c>
      <c r="AY33" s="725"/>
      <c r="AZ33" s="725"/>
      <c r="BA33" s="725"/>
      <c r="BB33" s="725"/>
      <c r="BC33" s="725"/>
      <c r="BD33" s="725"/>
      <c r="BE33" s="725"/>
      <c r="BF33" s="726"/>
      <c r="BG33" s="753">
        <v>99.4</v>
      </c>
      <c r="BH33" s="754"/>
      <c r="BI33" s="754"/>
      <c r="BJ33" s="754"/>
      <c r="BK33" s="754"/>
      <c r="BL33" s="754"/>
      <c r="BM33" s="755">
        <v>77.7</v>
      </c>
      <c r="BN33" s="754"/>
      <c r="BO33" s="754"/>
      <c r="BP33" s="754"/>
      <c r="BQ33" s="756"/>
      <c r="BR33" s="753">
        <v>99.6</v>
      </c>
      <c r="BS33" s="754"/>
      <c r="BT33" s="754"/>
      <c r="BU33" s="754"/>
      <c r="BV33" s="754"/>
      <c r="BW33" s="754"/>
      <c r="BX33" s="755">
        <v>76.900000000000006</v>
      </c>
      <c r="BY33" s="754"/>
      <c r="BZ33" s="754"/>
      <c r="CA33" s="754"/>
      <c r="CB33" s="756"/>
      <c r="CD33" s="698" t="s">
        <v>320</v>
      </c>
      <c r="CE33" s="699"/>
      <c r="CF33" s="699"/>
      <c r="CG33" s="699"/>
      <c r="CH33" s="699"/>
      <c r="CI33" s="699"/>
      <c r="CJ33" s="699"/>
      <c r="CK33" s="699"/>
      <c r="CL33" s="699"/>
      <c r="CM33" s="699"/>
      <c r="CN33" s="699"/>
      <c r="CO33" s="699"/>
      <c r="CP33" s="699"/>
      <c r="CQ33" s="700"/>
      <c r="CR33" s="683">
        <v>1855183</v>
      </c>
      <c r="CS33" s="720"/>
      <c r="CT33" s="720"/>
      <c r="CU33" s="720"/>
      <c r="CV33" s="720"/>
      <c r="CW33" s="720"/>
      <c r="CX33" s="720"/>
      <c r="CY33" s="721"/>
      <c r="CZ33" s="688">
        <v>42.9</v>
      </c>
      <c r="DA33" s="717"/>
      <c r="DB33" s="717"/>
      <c r="DC33" s="722"/>
      <c r="DD33" s="692">
        <v>1474539</v>
      </c>
      <c r="DE33" s="720"/>
      <c r="DF33" s="720"/>
      <c r="DG33" s="720"/>
      <c r="DH33" s="720"/>
      <c r="DI33" s="720"/>
      <c r="DJ33" s="720"/>
      <c r="DK33" s="721"/>
      <c r="DL33" s="692">
        <v>578591</v>
      </c>
      <c r="DM33" s="720"/>
      <c r="DN33" s="720"/>
      <c r="DO33" s="720"/>
      <c r="DP33" s="720"/>
      <c r="DQ33" s="720"/>
      <c r="DR33" s="720"/>
      <c r="DS33" s="720"/>
      <c r="DT33" s="720"/>
      <c r="DU33" s="720"/>
      <c r="DV33" s="721"/>
      <c r="DW33" s="688">
        <v>24.9</v>
      </c>
      <c r="DX33" s="717"/>
      <c r="DY33" s="717"/>
      <c r="DZ33" s="717"/>
      <c r="EA33" s="717"/>
      <c r="EB33" s="717"/>
      <c r="EC33" s="718"/>
    </row>
    <row r="34" spans="2:133" ht="11.25" customHeight="1" x14ac:dyDescent="0.2">
      <c r="B34" s="680" t="s">
        <v>321</v>
      </c>
      <c r="C34" s="681"/>
      <c r="D34" s="681"/>
      <c r="E34" s="681"/>
      <c r="F34" s="681"/>
      <c r="G34" s="681"/>
      <c r="H34" s="681"/>
      <c r="I34" s="681"/>
      <c r="J34" s="681"/>
      <c r="K34" s="681"/>
      <c r="L34" s="681"/>
      <c r="M34" s="681"/>
      <c r="N34" s="681"/>
      <c r="O34" s="681"/>
      <c r="P34" s="681"/>
      <c r="Q34" s="682"/>
      <c r="R34" s="683">
        <v>43316</v>
      </c>
      <c r="S34" s="684"/>
      <c r="T34" s="684"/>
      <c r="U34" s="684"/>
      <c r="V34" s="684"/>
      <c r="W34" s="684"/>
      <c r="X34" s="684"/>
      <c r="Y34" s="685"/>
      <c r="Z34" s="686">
        <v>1</v>
      </c>
      <c r="AA34" s="686"/>
      <c r="AB34" s="686"/>
      <c r="AC34" s="686"/>
      <c r="AD34" s="687">
        <v>11192</v>
      </c>
      <c r="AE34" s="687"/>
      <c r="AF34" s="687"/>
      <c r="AG34" s="687"/>
      <c r="AH34" s="687"/>
      <c r="AI34" s="687"/>
      <c r="AJ34" s="687"/>
      <c r="AK34" s="687"/>
      <c r="AL34" s="688">
        <v>0.5</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322</v>
      </c>
      <c r="CE34" s="699"/>
      <c r="CF34" s="699"/>
      <c r="CG34" s="699"/>
      <c r="CH34" s="699"/>
      <c r="CI34" s="699"/>
      <c r="CJ34" s="699"/>
      <c r="CK34" s="699"/>
      <c r="CL34" s="699"/>
      <c r="CM34" s="699"/>
      <c r="CN34" s="699"/>
      <c r="CO34" s="699"/>
      <c r="CP34" s="699"/>
      <c r="CQ34" s="700"/>
      <c r="CR34" s="683">
        <v>503329</v>
      </c>
      <c r="CS34" s="684"/>
      <c r="CT34" s="684"/>
      <c r="CU34" s="684"/>
      <c r="CV34" s="684"/>
      <c r="CW34" s="684"/>
      <c r="CX34" s="684"/>
      <c r="CY34" s="685"/>
      <c r="CZ34" s="688">
        <v>11.6</v>
      </c>
      <c r="DA34" s="717"/>
      <c r="DB34" s="717"/>
      <c r="DC34" s="722"/>
      <c r="DD34" s="692">
        <v>368876</v>
      </c>
      <c r="DE34" s="684"/>
      <c r="DF34" s="684"/>
      <c r="DG34" s="684"/>
      <c r="DH34" s="684"/>
      <c r="DI34" s="684"/>
      <c r="DJ34" s="684"/>
      <c r="DK34" s="685"/>
      <c r="DL34" s="692">
        <v>134001</v>
      </c>
      <c r="DM34" s="684"/>
      <c r="DN34" s="684"/>
      <c r="DO34" s="684"/>
      <c r="DP34" s="684"/>
      <c r="DQ34" s="684"/>
      <c r="DR34" s="684"/>
      <c r="DS34" s="684"/>
      <c r="DT34" s="684"/>
      <c r="DU34" s="684"/>
      <c r="DV34" s="685"/>
      <c r="DW34" s="688">
        <v>5.8</v>
      </c>
      <c r="DX34" s="717"/>
      <c r="DY34" s="717"/>
      <c r="DZ34" s="717"/>
      <c r="EA34" s="717"/>
      <c r="EB34" s="717"/>
      <c r="EC34" s="718"/>
    </row>
    <row r="35" spans="2:133" ht="11.25" customHeight="1" x14ac:dyDescent="0.2">
      <c r="B35" s="680" t="s">
        <v>323</v>
      </c>
      <c r="C35" s="681"/>
      <c r="D35" s="681"/>
      <c r="E35" s="681"/>
      <c r="F35" s="681"/>
      <c r="G35" s="681"/>
      <c r="H35" s="681"/>
      <c r="I35" s="681"/>
      <c r="J35" s="681"/>
      <c r="K35" s="681"/>
      <c r="L35" s="681"/>
      <c r="M35" s="681"/>
      <c r="N35" s="681"/>
      <c r="O35" s="681"/>
      <c r="P35" s="681"/>
      <c r="Q35" s="682"/>
      <c r="R35" s="683">
        <v>93302</v>
      </c>
      <c r="S35" s="684"/>
      <c r="T35" s="684"/>
      <c r="U35" s="684"/>
      <c r="V35" s="684"/>
      <c r="W35" s="684"/>
      <c r="X35" s="684"/>
      <c r="Y35" s="685"/>
      <c r="Z35" s="686">
        <v>2.1</v>
      </c>
      <c r="AA35" s="686"/>
      <c r="AB35" s="686"/>
      <c r="AC35" s="686"/>
      <c r="AD35" s="687" t="s">
        <v>129</v>
      </c>
      <c r="AE35" s="687"/>
      <c r="AF35" s="687"/>
      <c r="AG35" s="687"/>
      <c r="AH35" s="687"/>
      <c r="AI35" s="687"/>
      <c r="AJ35" s="687"/>
      <c r="AK35" s="687"/>
      <c r="AL35" s="688" t="s">
        <v>239</v>
      </c>
      <c r="AM35" s="689"/>
      <c r="AN35" s="689"/>
      <c r="AO35" s="690"/>
      <c r="AP35" s="235"/>
      <c r="AQ35" s="662" t="s">
        <v>324</v>
      </c>
      <c r="AR35" s="663"/>
      <c r="AS35" s="663"/>
      <c r="AT35" s="663"/>
      <c r="AU35" s="663"/>
      <c r="AV35" s="663"/>
      <c r="AW35" s="663"/>
      <c r="AX35" s="663"/>
      <c r="AY35" s="663"/>
      <c r="AZ35" s="663"/>
      <c r="BA35" s="663"/>
      <c r="BB35" s="663"/>
      <c r="BC35" s="663"/>
      <c r="BD35" s="663"/>
      <c r="BE35" s="663"/>
      <c r="BF35" s="664"/>
      <c r="BG35" s="662" t="s">
        <v>325</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326</v>
      </c>
      <c r="CE35" s="699"/>
      <c r="CF35" s="699"/>
      <c r="CG35" s="699"/>
      <c r="CH35" s="699"/>
      <c r="CI35" s="699"/>
      <c r="CJ35" s="699"/>
      <c r="CK35" s="699"/>
      <c r="CL35" s="699"/>
      <c r="CM35" s="699"/>
      <c r="CN35" s="699"/>
      <c r="CO35" s="699"/>
      <c r="CP35" s="699"/>
      <c r="CQ35" s="700"/>
      <c r="CR35" s="683">
        <v>49405</v>
      </c>
      <c r="CS35" s="720"/>
      <c r="CT35" s="720"/>
      <c r="CU35" s="720"/>
      <c r="CV35" s="720"/>
      <c r="CW35" s="720"/>
      <c r="CX35" s="720"/>
      <c r="CY35" s="721"/>
      <c r="CZ35" s="688">
        <v>1.1000000000000001</v>
      </c>
      <c r="DA35" s="717"/>
      <c r="DB35" s="717"/>
      <c r="DC35" s="722"/>
      <c r="DD35" s="692">
        <v>40605</v>
      </c>
      <c r="DE35" s="720"/>
      <c r="DF35" s="720"/>
      <c r="DG35" s="720"/>
      <c r="DH35" s="720"/>
      <c r="DI35" s="720"/>
      <c r="DJ35" s="720"/>
      <c r="DK35" s="721"/>
      <c r="DL35" s="692">
        <v>40378</v>
      </c>
      <c r="DM35" s="720"/>
      <c r="DN35" s="720"/>
      <c r="DO35" s="720"/>
      <c r="DP35" s="720"/>
      <c r="DQ35" s="720"/>
      <c r="DR35" s="720"/>
      <c r="DS35" s="720"/>
      <c r="DT35" s="720"/>
      <c r="DU35" s="720"/>
      <c r="DV35" s="721"/>
      <c r="DW35" s="688">
        <v>1.7</v>
      </c>
      <c r="DX35" s="717"/>
      <c r="DY35" s="717"/>
      <c r="DZ35" s="717"/>
      <c r="EA35" s="717"/>
      <c r="EB35" s="717"/>
      <c r="EC35" s="718"/>
    </row>
    <row r="36" spans="2:133" ht="11.25" customHeight="1" x14ac:dyDescent="0.2">
      <c r="B36" s="680" t="s">
        <v>327</v>
      </c>
      <c r="C36" s="681"/>
      <c r="D36" s="681"/>
      <c r="E36" s="681"/>
      <c r="F36" s="681"/>
      <c r="G36" s="681"/>
      <c r="H36" s="681"/>
      <c r="I36" s="681"/>
      <c r="J36" s="681"/>
      <c r="K36" s="681"/>
      <c r="L36" s="681"/>
      <c r="M36" s="681"/>
      <c r="N36" s="681"/>
      <c r="O36" s="681"/>
      <c r="P36" s="681"/>
      <c r="Q36" s="682"/>
      <c r="R36" s="683">
        <v>118114</v>
      </c>
      <c r="S36" s="684"/>
      <c r="T36" s="684"/>
      <c r="U36" s="684"/>
      <c r="V36" s="684"/>
      <c r="W36" s="684"/>
      <c r="X36" s="684"/>
      <c r="Y36" s="685"/>
      <c r="Z36" s="686">
        <v>2.7</v>
      </c>
      <c r="AA36" s="686"/>
      <c r="AB36" s="686"/>
      <c r="AC36" s="686"/>
      <c r="AD36" s="687" t="s">
        <v>129</v>
      </c>
      <c r="AE36" s="687"/>
      <c r="AF36" s="687"/>
      <c r="AG36" s="687"/>
      <c r="AH36" s="687"/>
      <c r="AI36" s="687"/>
      <c r="AJ36" s="687"/>
      <c r="AK36" s="687"/>
      <c r="AL36" s="688" t="s">
        <v>239</v>
      </c>
      <c r="AM36" s="689"/>
      <c r="AN36" s="689"/>
      <c r="AO36" s="690"/>
      <c r="AP36" s="235"/>
      <c r="AQ36" s="757" t="s">
        <v>328</v>
      </c>
      <c r="AR36" s="758"/>
      <c r="AS36" s="758"/>
      <c r="AT36" s="758"/>
      <c r="AU36" s="758"/>
      <c r="AV36" s="758"/>
      <c r="AW36" s="758"/>
      <c r="AX36" s="758"/>
      <c r="AY36" s="759"/>
      <c r="AZ36" s="672">
        <v>550582</v>
      </c>
      <c r="BA36" s="673"/>
      <c r="BB36" s="673"/>
      <c r="BC36" s="673"/>
      <c r="BD36" s="673"/>
      <c r="BE36" s="673"/>
      <c r="BF36" s="760"/>
      <c r="BG36" s="694" t="s">
        <v>329</v>
      </c>
      <c r="BH36" s="695"/>
      <c r="BI36" s="695"/>
      <c r="BJ36" s="695"/>
      <c r="BK36" s="695"/>
      <c r="BL36" s="695"/>
      <c r="BM36" s="695"/>
      <c r="BN36" s="695"/>
      <c r="BO36" s="695"/>
      <c r="BP36" s="695"/>
      <c r="BQ36" s="695"/>
      <c r="BR36" s="695"/>
      <c r="BS36" s="695"/>
      <c r="BT36" s="695"/>
      <c r="BU36" s="696"/>
      <c r="BV36" s="672">
        <v>16976</v>
      </c>
      <c r="BW36" s="673"/>
      <c r="BX36" s="673"/>
      <c r="BY36" s="673"/>
      <c r="BZ36" s="673"/>
      <c r="CA36" s="673"/>
      <c r="CB36" s="760"/>
      <c r="CD36" s="698" t="s">
        <v>330</v>
      </c>
      <c r="CE36" s="699"/>
      <c r="CF36" s="699"/>
      <c r="CG36" s="699"/>
      <c r="CH36" s="699"/>
      <c r="CI36" s="699"/>
      <c r="CJ36" s="699"/>
      <c r="CK36" s="699"/>
      <c r="CL36" s="699"/>
      <c r="CM36" s="699"/>
      <c r="CN36" s="699"/>
      <c r="CO36" s="699"/>
      <c r="CP36" s="699"/>
      <c r="CQ36" s="700"/>
      <c r="CR36" s="683">
        <v>529983</v>
      </c>
      <c r="CS36" s="684"/>
      <c r="CT36" s="684"/>
      <c r="CU36" s="684"/>
      <c r="CV36" s="684"/>
      <c r="CW36" s="684"/>
      <c r="CX36" s="684"/>
      <c r="CY36" s="685"/>
      <c r="CZ36" s="688">
        <v>12.3</v>
      </c>
      <c r="DA36" s="717"/>
      <c r="DB36" s="717"/>
      <c r="DC36" s="722"/>
      <c r="DD36" s="692">
        <v>450280</v>
      </c>
      <c r="DE36" s="684"/>
      <c r="DF36" s="684"/>
      <c r="DG36" s="684"/>
      <c r="DH36" s="684"/>
      <c r="DI36" s="684"/>
      <c r="DJ36" s="684"/>
      <c r="DK36" s="685"/>
      <c r="DL36" s="692">
        <v>220717</v>
      </c>
      <c r="DM36" s="684"/>
      <c r="DN36" s="684"/>
      <c r="DO36" s="684"/>
      <c r="DP36" s="684"/>
      <c r="DQ36" s="684"/>
      <c r="DR36" s="684"/>
      <c r="DS36" s="684"/>
      <c r="DT36" s="684"/>
      <c r="DU36" s="684"/>
      <c r="DV36" s="685"/>
      <c r="DW36" s="688">
        <v>9.5</v>
      </c>
      <c r="DX36" s="717"/>
      <c r="DY36" s="717"/>
      <c r="DZ36" s="717"/>
      <c r="EA36" s="717"/>
      <c r="EB36" s="717"/>
      <c r="EC36" s="718"/>
    </row>
    <row r="37" spans="2:133" ht="11.25" customHeight="1" x14ac:dyDescent="0.2">
      <c r="B37" s="680" t="s">
        <v>331</v>
      </c>
      <c r="C37" s="681"/>
      <c r="D37" s="681"/>
      <c r="E37" s="681"/>
      <c r="F37" s="681"/>
      <c r="G37" s="681"/>
      <c r="H37" s="681"/>
      <c r="I37" s="681"/>
      <c r="J37" s="681"/>
      <c r="K37" s="681"/>
      <c r="L37" s="681"/>
      <c r="M37" s="681"/>
      <c r="N37" s="681"/>
      <c r="O37" s="681"/>
      <c r="P37" s="681"/>
      <c r="Q37" s="682"/>
      <c r="R37" s="683">
        <v>121191</v>
      </c>
      <c r="S37" s="684"/>
      <c r="T37" s="684"/>
      <c r="U37" s="684"/>
      <c r="V37" s="684"/>
      <c r="W37" s="684"/>
      <c r="X37" s="684"/>
      <c r="Y37" s="685"/>
      <c r="Z37" s="686">
        <v>2.7</v>
      </c>
      <c r="AA37" s="686"/>
      <c r="AB37" s="686"/>
      <c r="AC37" s="686"/>
      <c r="AD37" s="687" t="s">
        <v>239</v>
      </c>
      <c r="AE37" s="687"/>
      <c r="AF37" s="687"/>
      <c r="AG37" s="687"/>
      <c r="AH37" s="687"/>
      <c r="AI37" s="687"/>
      <c r="AJ37" s="687"/>
      <c r="AK37" s="687"/>
      <c r="AL37" s="688" t="s">
        <v>129</v>
      </c>
      <c r="AM37" s="689"/>
      <c r="AN37" s="689"/>
      <c r="AO37" s="690"/>
      <c r="AQ37" s="761" t="s">
        <v>332</v>
      </c>
      <c r="AR37" s="762"/>
      <c r="AS37" s="762"/>
      <c r="AT37" s="762"/>
      <c r="AU37" s="762"/>
      <c r="AV37" s="762"/>
      <c r="AW37" s="762"/>
      <c r="AX37" s="762"/>
      <c r="AY37" s="763"/>
      <c r="AZ37" s="683">
        <v>195604</v>
      </c>
      <c r="BA37" s="684"/>
      <c r="BB37" s="684"/>
      <c r="BC37" s="684"/>
      <c r="BD37" s="720"/>
      <c r="BE37" s="720"/>
      <c r="BF37" s="738"/>
      <c r="BG37" s="698" t="s">
        <v>333</v>
      </c>
      <c r="BH37" s="699"/>
      <c r="BI37" s="699"/>
      <c r="BJ37" s="699"/>
      <c r="BK37" s="699"/>
      <c r="BL37" s="699"/>
      <c r="BM37" s="699"/>
      <c r="BN37" s="699"/>
      <c r="BO37" s="699"/>
      <c r="BP37" s="699"/>
      <c r="BQ37" s="699"/>
      <c r="BR37" s="699"/>
      <c r="BS37" s="699"/>
      <c r="BT37" s="699"/>
      <c r="BU37" s="700"/>
      <c r="BV37" s="683">
        <v>11829</v>
      </c>
      <c r="BW37" s="684"/>
      <c r="BX37" s="684"/>
      <c r="BY37" s="684"/>
      <c r="BZ37" s="684"/>
      <c r="CA37" s="684"/>
      <c r="CB37" s="693"/>
      <c r="CD37" s="698" t="s">
        <v>334</v>
      </c>
      <c r="CE37" s="699"/>
      <c r="CF37" s="699"/>
      <c r="CG37" s="699"/>
      <c r="CH37" s="699"/>
      <c r="CI37" s="699"/>
      <c r="CJ37" s="699"/>
      <c r="CK37" s="699"/>
      <c r="CL37" s="699"/>
      <c r="CM37" s="699"/>
      <c r="CN37" s="699"/>
      <c r="CO37" s="699"/>
      <c r="CP37" s="699"/>
      <c r="CQ37" s="700"/>
      <c r="CR37" s="683">
        <v>211202</v>
      </c>
      <c r="CS37" s="720"/>
      <c r="CT37" s="720"/>
      <c r="CU37" s="720"/>
      <c r="CV37" s="720"/>
      <c r="CW37" s="720"/>
      <c r="CX37" s="720"/>
      <c r="CY37" s="721"/>
      <c r="CZ37" s="688">
        <v>4.9000000000000004</v>
      </c>
      <c r="DA37" s="717"/>
      <c r="DB37" s="717"/>
      <c r="DC37" s="722"/>
      <c r="DD37" s="692">
        <v>211202</v>
      </c>
      <c r="DE37" s="720"/>
      <c r="DF37" s="720"/>
      <c r="DG37" s="720"/>
      <c r="DH37" s="720"/>
      <c r="DI37" s="720"/>
      <c r="DJ37" s="720"/>
      <c r="DK37" s="721"/>
      <c r="DL37" s="692">
        <v>196812</v>
      </c>
      <c r="DM37" s="720"/>
      <c r="DN37" s="720"/>
      <c r="DO37" s="720"/>
      <c r="DP37" s="720"/>
      <c r="DQ37" s="720"/>
      <c r="DR37" s="720"/>
      <c r="DS37" s="720"/>
      <c r="DT37" s="720"/>
      <c r="DU37" s="720"/>
      <c r="DV37" s="721"/>
      <c r="DW37" s="688">
        <v>8.5</v>
      </c>
      <c r="DX37" s="717"/>
      <c r="DY37" s="717"/>
      <c r="DZ37" s="717"/>
      <c r="EA37" s="717"/>
      <c r="EB37" s="717"/>
      <c r="EC37" s="718"/>
    </row>
    <row r="38" spans="2:133" ht="11.25" customHeight="1" x14ac:dyDescent="0.2">
      <c r="B38" s="680" t="s">
        <v>335</v>
      </c>
      <c r="C38" s="681"/>
      <c r="D38" s="681"/>
      <c r="E38" s="681"/>
      <c r="F38" s="681"/>
      <c r="G38" s="681"/>
      <c r="H38" s="681"/>
      <c r="I38" s="681"/>
      <c r="J38" s="681"/>
      <c r="K38" s="681"/>
      <c r="L38" s="681"/>
      <c r="M38" s="681"/>
      <c r="N38" s="681"/>
      <c r="O38" s="681"/>
      <c r="P38" s="681"/>
      <c r="Q38" s="682"/>
      <c r="R38" s="683">
        <v>114508</v>
      </c>
      <c r="S38" s="684"/>
      <c r="T38" s="684"/>
      <c r="U38" s="684"/>
      <c r="V38" s="684"/>
      <c r="W38" s="684"/>
      <c r="X38" s="684"/>
      <c r="Y38" s="685"/>
      <c r="Z38" s="686">
        <v>2.6</v>
      </c>
      <c r="AA38" s="686"/>
      <c r="AB38" s="686"/>
      <c r="AC38" s="686"/>
      <c r="AD38" s="687">
        <v>453</v>
      </c>
      <c r="AE38" s="687"/>
      <c r="AF38" s="687"/>
      <c r="AG38" s="687"/>
      <c r="AH38" s="687"/>
      <c r="AI38" s="687"/>
      <c r="AJ38" s="687"/>
      <c r="AK38" s="687"/>
      <c r="AL38" s="688">
        <v>0</v>
      </c>
      <c r="AM38" s="689"/>
      <c r="AN38" s="689"/>
      <c r="AO38" s="690"/>
      <c r="AQ38" s="761" t="s">
        <v>336</v>
      </c>
      <c r="AR38" s="762"/>
      <c r="AS38" s="762"/>
      <c r="AT38" s="762"/>
      <c r="AU38" s="762"/>
      <c r="AV38" s="762"/>
      <c r="AW38" s="762"/>
      <c r="AX38" s="762"/>
      <c r="AY38" s="763"/>
      <c r="AZ38" s="683">
        <v>88891</v>
      </c>
      <c r="BA38" s="684"/>
      <c r="BB38" s="684"/>
      <c r="BC38" s="684"/>
      <c r="BD38" s="720"/>
      <c r="BE38" s="720"/>
      <c r="BF38" s="738"/>
      <c r="BG38" s="698" t="s">
        <v>337</v>
      </c>
      <c r="BH38" s="699"/>
      <c r="BI38" s="699"/>
      <c r="BJ38" s="699"/>
      <c r="BK38" s="699"/>
      <c r="BL38" s="699"/>
      <c r="BM38" s="699"/>
      <c r="BN38" s="699"/>
      <c r="BO38" s="699"/>
      <c r="BP38" s="699"/>
      <c r="BQ38" s="699"/>
      <c r="BR38" s="699"/>
      <c r="BS38" s="699"/>
      <c r="BT38" s="699"/>
      <c r="BU38" s="700"/>
      <c r="BV38" s="683">
        <v>508</v>
      </c>
      <c r="BW38" s="684"/>
      <c r="BX38" s="684"/>
      <c r="BY38" s="684"/>
      <c r="BZ38" s="684"/>
      <c r="CA38" s="684"/>
      <c r="CB38" s="693"/>
      <c r="CD38" s="698" t="s">
        <v>338</v>
      </c>
      <c r="CE38" s="699"/>
      <c r="CF38" s="699"/>
      <c r="CG38" s="699"/>
      <c r="CH38" s="699"/>
      <c r="CI38" s="699"/>
      <c r="CJ38" s="699"/>
      <c r="CK38" s="699"/>
      <c r="CL38" s="699"/>
      <c r="CM38" s="699"/>
      <c r="CN38" s="699"/>
      <c r="CO38" s="699"/>
      <c r="CP38" s="699"/>
      <c r="CQ38" s="700"/>
      <c r="CR38" s="683">
        <v>354978</v>
      </c>
      <c r="CS38" s="684"/>
      <c r="CT38" s="684"/>
      <c r="CU38" s="684"/>
      <c r="CV38" s="684"/>
      <c r="CW38" s="684"/>
      <c r="CX38" s="684"/>
      <c r="CY38" s="685"/>
      <c r="CZ38" s="688">
        <v>8.1999999999999993</v>
      </c>
      <c r="DA38" s="717"/>
      <c r="DB38" s="717"/>
      <c r="DC38" s="722"/>
      <c r="DD38" s="692">
        <v>315441</v>
      </c>
      <c r="DE38" s="684"/>
      <c r="DF38" s="684"/>
      <c r="DG38" s="684"/>
      <c r="DH38" s="684"/>
      <c r="DI38" s="684"/>
      <c r="DJ38" s="684"/>
      <c r="DK38" s="685"/>
      <c r="DL38" s="692">
        <v>183495</v>
      </c>
      <c r="DM38" s="684"/>
      <c r="DN38" s="684"/>
      <c r="DO38" s="684"/>
      <c r="DP38" s="684"/>
      <c r="DQ38" s="684"/>
      <c r="DR38" s="684"/>
      <c r="DS38" s="684"/>
      <c r="DT38" s="684"/>
      <c r="DU38" s="684"/>
      <c r="DV38" s="685"/>
      <c r="DW38" s="688">
        <v>7.9</v>
      </c>
      <c r="DX38" s="717"/>
      <c r="DY38" s="717"/>
      <c r="DZ38" s="717"/>
      <c r="EA38" s="717"/>
      <c r="EB38" s="717"/>
      <c r="EC38" s="718"/>
    </row>
    <row r="39" spans="2:133" ht="11.25" customHeight="1" x14ac:dyDescent="0.2">
      <c r="B39" s="680" t="s">
        <v>339</v>
      </c>
      <c r="C39" s="681"/>
      <c r="D39" s="681"/>
      <c r="E39" s="681"/>
      <c r="F39" s="681"/>
      <c r="G39" s="681"/>
      <c r="H39" s="681"/>
      <c r="I39" s="681"/>
      <c r="J39" s="681"/>
      <c r="K39" s="681"/>
      <c r="L39" s="681"/>
      <c r="M39" s="681"/>
      <c r="N39" s="681"/>
      <c r="O39" s="681"/>
      <c r="P39" s="681"/>
      <c r="Q39" s="682"/>
      <c r="R39" s="683">
        <v>852562</v>
      </c>
      <c r="S39" s="684"/>
      <c r="T39" s="684"/>
      <c r="U39" s="684"/>
      <c r="V39" s="684"/>
      <c r="W39" s="684"/>
      <c r="X39" s="684"/>
      <c r="Y39" s="685"/>
      <c r="Z39" s="686">
        <v>19.2</v>
      </c>
      <c r="AA39" s="686"/>
      <c r="AB39" s="686"/>
      <c r="AC39" s="686"/>
      <c r="AD39" s="687" t="s">
        <v>129</v>
      </c>
      <c r="AE39" s="687"/>
      <c r="AF39" s="687"/>
      <c r="AG39" s="687"/>
      <c r="AH39" s="687"/>
      <c r="AI39" s="687"/>
      <c r="AJ39" s="687"/>
      <c r="AK39" s="687"/>
      <c r="AL39" s="688" t="s">
        <v>239</v>
      </c>
      <c r="AM39" s="689"/>
      <c r="AN39" s="689"/>
      <c r="AO39" s="690"/>
      <c r="AQ39" s="761" t="s">
        <v>340</v>
      </c>
      <c r="AR39" s="762"/>
      <c r="AS39" s="762"/>
      <c r="AT39" s="762"/>
      <c r="AU39" s="762"/>
      <c r="AV39" s="762"/>
      <c r="AW39" s="762"/>
      <c r="AX39" s="762"/>
      <c r="AY39" s="763"/>
      <c r="AZ39" s="683">
        <v>17668</v>
      </c>
      <c r="BA39" s="684"/>
      <c r="BB39" s="684"/>
      <c r="BC39" s="684"/>
      <c r="BD39" s="720"/>
      <c r="BE39" s="720"/>
      <c r="BF39" s="738"/>
      <c r="BG39" s="698" t="s">
        <v>341</v>
      </c>
      <c r="BH39" s="699"/>
      <c r="BI39" s="699"/>
      <c r="BJ39" s="699"/>
      <c r="BK39" s="699"/>
      <c r="BL39" s="699"/>
      <c r="BM39" s="699"/>
      <c r="BN39" s="699"/>
      <c r="BO39" s="699"/>
      <c r="BP39" s="699"/>
      <c r="BQ39" s="699"/>
      <c r="BR39" s="699"/>
      <c r="BS39" s="699"/>
      <c r="BT39" s="699"/>
      <c r="BU39" s="700"/>
      <c r="BV39" s="683">
        <v>785</v>
      </c>
      <c r="BW39" s="684"/>
      <c r="BX39" s="684"/>
      <c r="BY39" s="684"/>
      <c r="BZ39" s="684"/>
      <c r="CA39" s="684"/>
      <c r="CB39" s="693"/>
      <c r="CD39" s="698" t="s">
        <v>342</v>
      </c>
      <c r="CE39" s="699"/>
      <c r="CF39" s="699"/>
      <c r="CG39" s="699"/>
      <c r="CH39" s="699"/>
      <c r="CI39" s="699"/>
      <c r="CJ39" s="699"/>
      <c r="CK39" s="699"/>
      <c r="CL39" s="699"/>
      <c r="CM39" s="699"/>
      <c r="CN39" s="699"/>
      <c r="CO39" s="699"/>
      <c r="CP39" s="699"/>
      <c r="CQ39" s="700"/>
      <c r="CR39" s="683">
        <v>376844</v>
      </c>
      <c r="CS39" s="720"/>
      <c r="CT39" s="720"/>
      <c r="CU39" s="720"/>
      <c r="CV39" s="720"/>
      <c r="CW39" s="720"/>
      <c r="CX39" s="720"/>
      <c r="CY39" s="721"/>
      <c r="CZ39" s="688">
        <v>8.6999999999999993</v>
      </c>
      <c r="DA39" s="717"/>
      <c r="DB39" s="717"/>
      <c r="DC39" s="722"/>
      <c r="DD39" s="692">
        <v>288693</v>
      </c>
      <c r="DE39" s="720"/>
      <c r="DF39" s="720"/>
      <c r="DG39" s="720"/>
      <c r="DH39" s="720"/>
      <c r="DI39" s="720"/>
      <c r="DJ39" s="720"/>
      <c r="DK39" s="721"/>
      <c r="DL39" s="692" t="s">
        <v>129</v>
      </c>
      <c r="DM39" s="720"/>
      <c r="DN39" s="720"/>
      <c r="DO39" s="720"/>
      <c r="DP39" s="720"/>
      <c r="DQ39" s="720"/>
      <c r="DR39" s="720"/>
      <c r="DS39" s="720"/>
      <c r="DT39" s="720"/>
      <c r="DU39" s="720"/>
      <c r="DV39" s="721"/>
      <c r="DW39" s="688" t="s">
        <v>129</v>
      </c>
      <c r="DX39" s="717"/>
      <c r="DY39" s="717"/>
      <c r="DZ39" s="717"/>
      <c r="EA39" s="717"/>
      <c r="EB39" s="717"/>
      <c r="EC39" s="718"/>
    </row>
    <row r="40" spans="2:133" ht="11.25" customHeight="1" x14ac:dyDescent="0.2">
      <c r="B40" s="680" t="s">
        <v>343</v>
      </c>
      <c r="C40" s="681"/>
      <c r="D40" s="681"/>
      <c r="E40" s="681"/>
      <c r="F40" s="681"/>
      <c r="G40" s="681"/>
      <c r="H40" s="681"/>
      <c r="I40" s="681"/>
      <c r="J40" s="681"/>
      <c r="K40" s="681"/>
      <c r="L40" s="681"/>
      <c r="M40" s="681"/>
      <c r="N40" s="681"/>
      <c r="O40" s="681"/>
      <c r="P40" s="681"/>
      <c r="Q40" s="682"/>
      <c r="R40" s="683" t="s">
        <v>239</v>
      </c>
      <c r="S40" s="684"/>
      <c r="T40" s="684"/>
      <c r="U40" s="684"/>
      <c r="V40" s="684"/>
      <c r="W40" s="684"/>
      <c r="X40" s="684"/>
      <c r="Y40" s="685"/>
      <c r="Z40" s="686" t="s">
        <v>239</v>
      </c>
      <c r="AA40" s="686"/>
      <c r="AB40" s="686"/>
      <c r="AC40" s="686"/>
      <c r="AD40" s="687" t="s">
        <v>129</v>
      </c>
      <c r="AE40" s="687"/>
      <c r="AF40" s="687"/>
      <c r="AG40" s="687"/>
      <c r="AH40" s="687"/>
      <c r="AI40" s="687"/>
      <c r="AJ40" s="687"/>
      <c r="AK40" s="687"/>
      <c r="AL40" s="688" t="s">
        <v>239</v>
      </c>
      <c r="AM40" s="689"/>
      <c r="AN40" s="689"/>
      <c r="AO40" s="690"/>
      <c r="AQ40" s="761" t="s">
        <v>344</v>
      </c>
      <c r="AR40" s="762"/>
      <c r="AS40" s="762"/>
      <c r="AT40" s="762"/>
      <c r="AU40" s="762"/>
      <c r="AV40" s="762"/>
      <c r="AW40" s="762"/>
      <c r="AX40" s="762"/>
      <c r="AY40" s="763"/>
      <c r="AZ40" s="683">
        <v>1348</v>
      </c>
      <c r="BA40" s="684"/>
      <c r="BB40" s="684"/>
      <c r="BC40" s="684"/>
      <c r="BD40" s="720"/>
      <c r="BE40" s="720"/>
      <c r="BF40" s="738"/>
      <c r="BG40" s="764" t="s">
        <v>345</v>
      </c>
      <c r="BH40" s="765"/>
      <c r="BI40" s="765"/>
      <c r="BJ40" s="765"/>
      <c r="BK40" s="765"/>
      <c r="BL40" s="236"/>
      <c r="BM40" s="699" t="s">
        <v>346</v>
      </c>
      <c r="BN40" s="699"/>
      <c r="BO40" s="699"/>
      <c r="BP40" s="699"/>
      <c r="BQ40" s="699"/>
      <c r="BR40" s="699"/>
      <c r="BS40" s="699"/>
      <c r="BT40" s="699"/>
      <c r="BU40" s="700"/>
      <c r="BV40" s="683">
        <v>90</v>
      </c>
      <c r="BW40" s="684"/>
      <c r="BX40" s="684"/>
      <c r="BY40" s="684"/>
      <c r="BZ40" s="684"/>
      <c r="CA40" s="684"/>
      <c r="CB40" s="693"/>
      <c r="CD40" s="698" t="s">
        <v>347</v>
      </c>
      <c r="CE40" s="699"/>
      <c r="CF40" s="699"/>
      <c r="CG40" s="699"/>
      <c r="CH40" s="699"/>
      <c r="CI40" s="699"/>
      <c r="CJ40" s="699"/>
      <c r="CK40" s="699"/>
      <c r="CL40" s="699"/>
      <c r="CM40" s="699"/>
      <c r="CN40" s="699"/>
      <c r="CO40" s="699"/>
      <c r="CP40" s="699"/>
      <c r="CQ40" s="700"/>
      <c r="CR40" s="683">
        <v>40644</v>
      </c>
      <c r="CS40" s="684"/>
      <c r="CT40" s="684"/>
      <c r="CU40" s="684"/>
      <c r="CV40" s="684"/>
      <c r="CW40" s="684"/>
      <c r="CX40" s="684"/>
      <c r="CY40" s="685"/>
      <c r="CZ40" s="688">
        <v>0.9</v>
      </c>
      <c r="DA40" s="717"/>
      <c r="DB40" s="717"/>
      <c r="DC40" s="722"/>
      <c r="DD40" s="692">
        <v>10644</v>
      </c>
      <c r="DE40" s="684"/>
      <c r="DF40" s="684"/>
      <c r="DG40" s="684"/>
      <c r="DH40" s="684"/>
      <c r="DI40" s="684"/>
      <c r="DJ40" s="684"/>
      <c r="DK40" s="685"/>
      <c r="DL40" s="692" t="s">
        <v>129</v>
      </c>
      <c r="DM40" s="684"/>
      <c r="DN40" s="684"/>
      <c r="DO40" s="684"/>
      <c r="DP40" s="684"/>
      <c r="DQ40" s="684"/>
      <c r="DR40" s="684"/>
      <c r="DS40" s="684"/>
      <c r="DT40" s="684"/>
      <c r="DU40" s="684"/>
      <c r="DV40" s="685"/>
      <c r="DW40" s="688" t="s">
        <v>239</v>
      </c>
      <c r="DX40" s="717"/>
      <c r="DY40" s="717"/>
      <c r="DZ40" s="717"/>
      <c r="EA40" s="717"/>
      <c r="EB40" s="717"/>
      <c r="EC40" s="718"/>
    </row>
    <row r="41" spans="2:133" ht="11.25" customHeight="1" x14ac:dyDescent="0.2">
      <c r="B41" s="680" t="s">
        <v>348</v>
      </c>
      <c r="C41" s="681"/>
      <c r="D41" s="681"/>
      <c r="E41" s="681"/>
      <c r="F41" s="681"/>
      <c r="G41" s="681"/>
      <c r="H41" s="681"/>
      <c r="I41" s="681"/>
      <c r="J41" s="681"/>
      <c r="K41" s="681"/>
      <c r="L41" s="681"/>
      <c r="M41" s="681"/>
      <c r="N41" s="681"/>
      <c r="O41" s="681"/>
      <c r="P41" s="681"/>
      <c r="Q41" s="682"/>
      <c r="R41" s="683">
        <v>61862</v>
      </c>
      <c r="S41" s="684"/>
      <c r="T41" s="684"/>
      <c r="U41" s="684"/>
      <c r="V41" s="684"/>
      <c r="W41" s="684"/>
      <c r="X41" s="684"/>
      <c r="Y41" s="685"/>
      <c r="Z41" s="686">
        <v>1.4</v>
      </c>
      <c r="AA41" s="686"/>
      <c r="AB41" s="686"/>
      <c r="AC41" s="686"/>
      <c r="AD41" s="687" t="s">
        <v>129</v>
      </c>
      <c r="AE41" s="687"/>
      <c r="AF41" s="687"/>
      <c r="AG41" s="687"/>
      <c r="AH41" s="687"/>
      <c r="AI41" s="687"/>
      <c r="AJ41" s="687"/>
      <c r="AK41" s="687"/>
      <c r="AL41" s="688" t="s">
        <v>239</v>
      </c>
      <c r="AM41" s="689"/>
      <c r="AN41" s="689"/>
      <c r="AO41" s="690"/>
      <c r="AQ41" s="761" t="s">
        <v>349</v>
      </c>
      <c r="AR41" s="762"/>
      <c r="AS41" s="762"/>
      <c r="AT41" s="762"/>
      <c r="AU41" s="762"/>
      <c r="AV41" s="762"/>
      <c r="AW41" s="762"/>
      <c r="AX41" s="762"/>
      <c r="AY41" s="763"/>
      <c r="AZ41" s="683">
        <v>49664</v>
      </c>
      <c r="BA41" s="684"/>
      <c r="BB41" s="684"/>
      <c r="BC41" s="684"/>
      <c r="BD41" s="720"/>
      <c r="BE41" s="720"/>
      <c r="BF41" s="738"/>
      <c r="BG41" s="764"/>
      <c r="BH41" s="765"/>
      <c r="BI41" s="765"/>
      <c r="BJ41" s="765"/>
      <c r="BK41" s="765"/>
      <c r="BL41" s="236"/>
      <c r="BM41" s="699" t="s">
        <v>350</v>
      </c>
      <c r="BN41" s="699"/>
      <c r="BO41" s="699"/>
      <c r="BP41" s="699"/>
      <c r="BQ41" s="699"/>
      <c r="BR41" s="699"/>
      <c r="BS41" s="699"/>
      <c r="BT41" s="699"/>
      <c r="BU41" s="700"/>
      <c r="BV41" s="683" t="s">
        <v>239</v>
      </c>
      <c r="BW41" s="684"/>
      <c r="BX41" s="684"/>
      <c r="BY41" s="684"/>
      <c r="BZ41" s="684"/>
      <c r="CA41" s="684"/>
      <c r="CB41" s="693"/>
      <c r="CD41" s="698" t="s">
        <v>351</v>
      </c>
      <c r="CE41" s="699"/>
      <c r="CF41" s="699"/>
      <c r="CG41" s="699"/>
      <c r="CH41" s="699"/>
      <c r="CI41" s="699"/>
      <c r="CJ41" s="699"/>
      <c r="CK41" s="699"/>
      <c r="CL41" s="699"/>
      <c r="CM41" s="699"/>
      <c r="CN41" s="699"/>
      <c r="CO41" s="699"/>
      <c r="CP41" s="699"/>
      <c r="CQ41" s="700"/>
      <c r="CR41" s="683" t="s">
        <v>239</v>
      </c>
      <c r="CS41" s="720"/>
      <c r="CT41" s="720"/>
      <c r="CU41" s="720"/>
      <c r="CV41" s="720"/>
      <c r="CW41" s="720"/>
      <c r="CX41" s="720"/>
      <c r="CY41" s="721"/>
      <c r="CZ41" s="688" t="s">
        <v>129</v>
      </c>
      <c r="DA41" s="717"/>
      <c r="DB41" s="717"/>
      <c r="DC41" s="722"/>
      <c r="DD41" s="692" t="s">
        <v>129</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2">
      <c r="B42" s="724" t="s">
        <v>352</v>
      </c>
      <c r="C42" s="725"/>
      <c r="D42" s="725"/>
      <c r="E42" s="725"/>
      <c r="F42" s="725"/>
      <c r="G42" s="725"/>
      <c r="H42" s="725"/>
      <c r="I42" s="725"/>
      <c r="J42" s="725"/>
      <c r="K42" s="725"/>
      <c r="L42" s="725"/>
      <c r="M42" s="725"/>
      <c r="N42" s="725"/>
      <c r="O42" s="725"/>
      <c r="P42" s="725"/>
      <c r="Q42" s="726"/>
      <c r="R42" s="768">
        <v>4449090</v>
      </c>
      <c r="S42" s="769"/>
      <c r="T42" s="769"/>
      <c r="U42" s="769"/>
      <c r="V42" s="769"/>
      <c r="W42" s="769"/>
      <c r="X42" s="769"/>
      <c r="Y42" s="777"/>
      <c r="Z42" s="778">
        <v>100</v>
      </c>
      <c r="AA42" s="778"/>
      <c r="AB42" s="778"/>
      <c r="AC42" s="778"/>
      <c r="AD42" s="779">
        <v>2265469</v>
      </c>
      <c r="AE42" s="779"/>
      <c r="AF42" s="779"/>
      <c r="AG42" s="779"/>
      <c r="AH42" s="779"/>
      <c r="AI42" s="779"/>
      <c r="AJ42" s="779"/>
      <c r="AK42" s="779"/>
      <c r="AL42" s="780">
        <v>100</v>
      </c>
      <c r="AM42" s="755"/>
      <c r="AN42" s="755"/>
      <c r="AO42" s="781"/>
      <c r="AQ42" s="782" t="s">
        <v>353</v>
      </c>
      <c r="AR42" s="783"/>
      <c r="AS42" s="783"/>
      <c r="AT42" s="783"/>
      <c r="AU42" s="783"/>
      <c r="AV42" s="783"/>
      <c r="AW42" s="783"/>
      <c r="AX42" s="783"/>
      <c r="AY42" s="784"/>
      <c r="AZ42" s="768">
        <v>197407</v>
      </c>
      <c r="BA42" s="769"/>
      <c r="BB42" s="769"/>
      <c r="BC42" s="769"/>
      <c r="BD42" s="754"/>
      <c r="BE42" s="754"/>
      <c r="BF42" s="756"/>
      <c r="BG42" s="766"/>
      <c r="BH42" s="767"/>
      <c r="BI42" s="767"/>
      <c r="BJ42" s="767"/>
      <c r="BK42" s="767"/>
      <c r="BL42" s="237"/>
      <c r="BM42" s="709" t="s">
        <v>354</v>
      </c>
      <c r="BN42" s="709"/>
      <c r="BO42" s="709"/>
      <c r="BP42" s="709"/>
      <c r="BQ42" s="709"/>
      <c r="BR42" s="709"/>
      <c r="BS42" s="709"/>
      <c r="BT42" s="709"/>
      <c r="BU42" s="710"/>
      <c r="BV42" s="768">
        <v>397</v>
      </c>
      <c r="BW42" s="769"/>
      <c r="BX42" s="769"/>
      <c r="BY42" s="769"/>
      <c r="BZ42" s="769"/>
      <c r="CA42" s="769"/>
      <c r="CB42" s="776"/>
      <c r="CD42" s="680" t="s">
        <v>355</v>
      </c>
      <c r="CE42" s="681"/>
      <c r="CF42" s="681"/>
      <c r="CG42" s="681"/>
      <c r="CH42" s="681"/>
      <c r="CI42" s="681"/>
      <c r="CJ42" s="681"/>
      <c r="CK42" s="681"/>
      <c r="CL42" s="681"/>
      <c r="CM42" s="681"/>
      <c r="CN42" s="681"/>
      <c r="CO42" s="681"/>
      <c r="CP42" s="681"/>
      <c r="CQ42" s="682"/>
      <c r="CR42" s="683">
        <v>1203190</v>
      </c>
      <c r="CS42" s="684"/>
      <c r="CT42" s="684"/>
      <c r="CU42" s="684"/>
      <c r="CV42" s="684"/>
      <c r="CW42" s="684"/>
      <c r="CX42" s="684"/>
      <c r="CY42" s="685"/>
      <c r="CZ42" s="688">
        <v>27.8</v>
      </c>
      <c r="DA42" s="689"/>
      <c r="DB42" s="689"/>
      <c r="DC42" s="701"/>
      <c r="DD42" s="692">
        <v>101870</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2">
      <c r="BV43" s="238"/>
      <c r="BW43" s="238"/>
      <c r="BX43" s="238"/>
      <c r="BY43" s="238"/>
      <c r="BZ43" s="238"/>
      <c r="CA43" s="238"/>
      <c r="CB43" s="238"/>
      <c r="CD43" s="680" t="s">
        <v>356</v>
      </c>
      <c r="CE43" s="681"/>
      <c r="CF43" s="681"/>
      <c r="CG43" s="681"/>
      <c r="CH43" s="681"/>
      <c r="CI43" s="681"/>
      <c r="CJ43" s="681"/>
      <c r="CK43" s="681"/>
      <c r="CL43" s="681"/>
      <c r="CM43" s="681"/>
      <c r="CN43" s="681"/>
      <c r="CO43" s="681"/>
      <c r="CP43" s="681"/>
      <c r="CQ43" s="682"/>
      <c r="CR43" s="683">
        <v>19306</v>
      </c>
      <c r="CS43" s="720"/>
      <c r="CT43" s="720"/>
      <c r="CU43" s="720"/>
      <c r="CV43" s="720"/>
      <c r="CW43" s="720"/>
      <c r="CX43" s="720"/>
      <c r="CY43" s="721"/>
      <c r="CZ43" s="688">
        <v>0.4</v>
      </c>
      <c r="DA43" s="717"/>
      <c r="DB43" s="717"/>
      <c r="DC43" s="722"/>
      <c r="DD43" s="692">
        <v>5581</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2">
      <c r="CD44" s="795" t="s">
        <v>304</v>
      </c>
      <c r="CE44" s="796"/>
      <c r="CF44" s="680" t="s">
        <v>357</v>
      </c>
      <c r="CG44" s="681"/>
      <c r="CH44" s="681"/>
      <c r="CI44" s="681"/>
      <c r="CJ44" s="681"/>
      <c r="CK44" s="681"/>
      <c r="CL44" s="681"/>
      <c r="CM44" s="681"/>
      <c r="CN44" s="681"/>
      <c r="CO44" s="681"/>
      <c r="CP44" s="681"/>
      <c r="CQ44" s="682"/>
      <c r="CR44" s="683">
        <v>1203190</v>
      </c>
      <c r="CS44" s="684"/>
      <c r="CT44" s="684"/>
      <c r="CU44" s="684"/>
      <c r="CV44" s="684"/>
      <c r="CW44" s="684"/>
      <c r="CX44" s="684"/>
      <c r="CY44" s="685"/>
      <c r="CZ44" s="688">
        <v>27.8</v>
      </c>
      <c r="DA44" s="689"/>
      <c r="DB44" s="689"/>
      <c r="DC44" s="701"/>
      <c r="DD44" s="692">
        <v>101870</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2">
      <c r="CD45" s="797"/>
      <c r="CE45" s="798"/>
      <c r="CF45" s="680" t="s">
        <v>358</v>
      </c>
      <c r="CG45" s="681"/>
      <c r="CH45" s="681"/>
      <c r="CI45" s="681"/>
      <c r="CJ45" s="681"/>
      <c r="CK45" s="681"/>
      <c r="CL45" s="681"/>
      <c r="CM45" s="681"/>
      <c r="CN45" s="681"/>
      <c r="CO45" s="681"/>
      <c r="CP45" s="681"/>
      <c r="CQ45" s="682"/>
      <c r="CR45" s="683">
        <v>598288</v>
      </c>
      <c r="CS45" s="720"/>
      <c r="CT45" s="720"/>
      <c r="CU45" s="720"/>
      <c r="CV45" s="720"/>
      <c r="CW45" s="720"/>
      <c r="CX45" s="720"/>
      <c r="CY45" s="721"/>
      <c r="CZ45" s="688">
        <v>13.8</v>
      </c>
      <c r="DA45" s="717"/>
      <c r="DB45" s="717"/>
      <c r="DC45" s="722"/>
      <c r="DD45" s="692">
        <v>24506</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2">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360</v>
      </c>
      <c r="CG46" s="681"/>
      <c r="CH46" s="681"/>
      <c r="CI46" s="681"/>
      <c r="CJ46" s="681"/>
      <c r="CK46" s="681"/>
      <c r="CL46" s="681"/>
      <c r="CM46" s="681"/>
      <c r="CN46" s="681"/>
      <c r="CO46" s="681"/>
      <c r="CP46" s="681"/>
      <c r="CQ46" s="682"/>
      <c r="CR46" s="683">
        <v>604902</v>
      </c>
      <c r="CS46" s="684"/>
      <c r="CT46" s="684"/>
      <c r="CU46" s="684"/>
      <c r="CV46" s="684"/>
      <c r="CW46" s="684"/>
      <c r="CX46" s="684"/>
      <c r="CY46" s="685"/>
      <c r="CZ46" s="688">
        <v>14</v>
      </c>
      <c r="DA46" s="689"/>
      <c r="DB46" s="689"/>
      <c r="DC46" s="701"/>
      <c r="DD46" s="692">
        <v>77364</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2">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362</v>
      </c>
      <c r="CG47" s="681"/>
      <c r="CH47" s="681"/>
      <c r="CI47" s="681"/>
      <c r="CJ47" s="681"/>
      <c r="CK47" s="681"/>
      <c r="CL47" s="681"/>
      <c r="CM47" s="681"/>
      <c r="CN47" s="681"/>
      <c r="CO47" s="681"/>
      <c r="CP47" s="681"/>
      <c r="CQ47" s="682"/>
      <c r="CR47" s="683" t="s">
        <v>239</v>
      </c>
      <c r="CS47" s="720"/>
      <c r="CT47" s="720"/>
      <c r="CU47" s="720"/>
      <c r="CV47" s="720"/>
      <c r="CW47" s="720"/>
      <c r="CX47" s="720"/>
      <c r="CY47" s="721"/>
      <c r="CZ47" s="688" t="s">
        <v>239</v>
      </c>
      <c r="DA47" s="717"/>
      <c r="DB47" s="717"/>
      <c r="DC47" s="722"/>
      <c r="DD47" s="692" t="s">
        <v>137</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ht="10.8" x14ac:dyDescent="0.2">
      <c r="B48" s="241" t="s">
        <v>363</v>
      </c>
      <c r="CD48" s="799"/>
      <c r="CE48" s="800"/>
      <c r="CF48" s="680" t="s">
        <v>364</v>
      </c>
      <c r="CG48" s="681"/>
      <c r="CH48" s="681"/>
      <c r="CI48" s="681"/>
      <c r="CJ48" s="681"/>
      <c r="CK48" s="681"/>
      <c r="CL48" s="681"/>
      <c r="CM48" s="681"/>
      <c r="CN48" s="681"/>
      <c r="CO48" s="681"/>
      <c r="CP48" s="681"/>
      <c r="CQ48" s="682"/>
      <c r="CR48" s="683" t="s">
        <v>137</v>
      </c>
      <c r="CS48" s="684"/>
      <c r="CT48" s="684"/>
      <c r="CU48" s="684"/>
      <c r="CV48" s="684"/>
      <c r="CW48" s="684"/>
      <c r="CX48" s="684"/>
      <c r="CY48" s="685"/>
      <c r="CZ48" s="688" t="s">
        <v>129</v>
      </c>
      <c r="DA48" s="689"/>
      <c r="DB48" s="689"/>
      <c r="DC48" s="701"/>
      <c r="DD48" s="692" t="s">
        <v>129</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2">
      <c r="CD49" s="724" t="s">
        <v>365</v>
      </c>
      <c r="CE49" s="725"/>
      <c r="CF49" s="725"/>
      <c r="CG49" s="725"/>
      <c r="CH49" s="725"/>
      <c r="CI49" s="725"/>
      <c r="CJ49" s="725"/>
      <c r="CK49" s="725"/>
      <c r="CL49" s="725"/>
      <c r="CM49" s="725"/>
      <c r="CN49" s="725"/>
      <c r="CO49" s="725"/>
      <c r="CP49" s="725"/>
      <c r="CQ49" s="726"/>
      <c r="CR49" s="768">
        <v>4323148</v>
      </c>
      <c r="CS49" s="754"/>
      <c r="CT49" s="754"/>
      <c r="CU49" s="754"/>
      <c r="CV49" s="754"/>
      <c r="CW49" s="754"/>
      <c r="CX49" s="754"/>
      <c r="CY49" s="785"/>
      <c r="CZ49" s="780">
        <v>100</v>
      </c>
      <c r="DA49" s="786"/>
      <c r="DB49" s="786"/>
      <c r="DC49" s="787"/>
      <c r="DD49" s="788">
        <v>2631308</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VjHVZ5l8gqdGuXyG7CBfkLJPgB3jOdMF0jF5BhDzM1UWQY5tsBVUwz9hikoZ1GWjBX7onG0RiNFuVsrk6cRlgg==" saltValue="HNrzng7cUQpfJdDqFgWlr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sqref="A1:XFD1"/>
    </sheetView>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367</v>
      </c>
      <c r="DK2" s="831"/>
      <c r="DL2" s="831"/>
      <c r="DM2" s="831"/>
      <c r="DN2" s="831"/>
      <c r="DO2" s="832"/>
      <c r="DP2" s="250"/>
      <c r="DQ2" s="830" t="s">
        <v>368</v>
      </c>
      <c r="DR2" s="831"/>
      <c r="DS2" s="831"/>
      <c r="DT2" s="831"/>
      <c r="DU2" s="831"/>
      <c r="DV2" s="831"/>
      <c r="DW2" s="831"/>
      <c r="DX2" s="831"/>
      <c r="DY2" s="831"/>
      <c r="DZ2" s="832"/>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833" t="s">
        <v>369</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824" t="s">
        <v>371</v>
      </c>
      <c r="B5" s="825"/>
      <c r="C5" s="825"/>
      <c r="D5" s="825"/>
      <c r="E5" s="825"/>
      <c r="F5" s="825"/>
      <c r="G5" s="825"/>
      <c r="H5" s="825"/>
      <c r="I5" s="825"/>
      <c r="J5" s="825"/>
      <c r="K5" s="825"/>
      <c r="L5" s="825"/>
      <c r="M5" s="825"/>
      <c r="N5" s="825"/>
      <c r="O5" s="825"/>
      <c r="P5" s="826"/>
      <c r="Q5" s="801" t="s">
        <v>372</v>
      </c>
      <c r="R5" s="802"/>
      <c r="S5" s="802"/>
      <c r="T5" s="802"/>
      <c r="U5" s="803"/>
      <c r="V5" s="801" t="s">
        <v>373</v>
      </c>
      <c r="W5" s="802"/>
      <c r="X5" s="802"/>
      <c r="Y5" s="802"/>
      <c r="Z5" s="803"/>
      <c r="AA5" s="801" t="s">
        <v>374</v>
      </c>
      <c r="AB5" s="802"/>
      <c r="AC5" s="802"/>
      <c r="AD5" s="802"/>
      <c r="AE5" s="802"/>
      <c r="AF5" s="834" t="s">
        <v>375</v>
      </c>
      <c r="AG5" s="802"/>
      <c r="AH5" s="802"/>
      <c r="AI5" s="802"/>
      <c r="AJ5" s="813"/>
      <c r="AK5" s="802" t="s">
        <v>376</v>
      </c>
      <c r="AL5" s="802"/>
      <c r="AM5" s="802"/>
      <c r="AN5" s="802"/>
      <c r="AO5" s="803"/>
      <c r="AP5" s="801" t="s">
        <v>377</v>
      </c>
      <c r="AQ5" s="802"/>
      <c r="AR5" s="802"/>
      <c r="AS5" s="802"/>
      <c r="AT5" s="803"/>
      <c r="AU5" s="801" t="s">
        <v>378</v>
      </c>
      <c r="AV5" s="802"/>
      <c r="AW5" s="802"/>
      <c r="AX5" s="802"/>
      <c r="AY5" s="813"/>
      <c r="AZ5" s="257"/>
      <c r="BA5" s="257"/>
      <c r="BB5" s="257"/>
      <c r="BC5" s="257"/>
      <c r="BD5" s="257"/>
      <c r="BE5" s="258"/>
      <c r="BF5" s="258"/>
      <c r="BG5" s="258"/>
      <c r="BH5" s="258"/>
      <c r="BI5" s="258"/>
      <c r="BJ5" s="258"/>
      <c r="BK5" s="258"/>
      <c r="BL5" s="258"/>
      <c r="BM5" s="258"/>
      <c r="BN5" s="258"/>
      <c r="BO5" s="258"/>
      <c r="BP5" s="258"/>
      <c r="BQ5" s="824" t="s">
        <v>379</v>
      </c>
      <c r="BR5" s="825"/>
      <c r="BS5" s="825"/>
      <c r="BT5" s="825"/>
      <c r="BU5" s="825"/>
      <c r="BV5" s="825"/>
      <c r="BW5" s="825"/>
      <c r="BX5" s="825"/>
      <c r="BY5" s="825"/>
      <c r="BZ5" s="825"/>
      <c r="CA5" s="825"/>
      <c r="CB5" s="825"/>
      <c r="CC5" s="825"/>
      <c r="CD5" s="825"/>
      <c r="CE5" s="825"/>
      <c r="CF5" s="825"/>
      <c r="CG5" s="826"/>
      <c r="CH5" s="801" t="s">
        <v>380</v>
      </c>
      <c r="CI5" s="802"/>
      <c r="CJ5" s="802"/>
      <c r="CK5" s="802"/>
      <c r="CL5" s="803"/>
      <c r="CM5" s="801" t="s">
        <v>381</v>
      </c>
      <c r="CN5" s="802"/>
      <c r="CO5" s="802"/>
      <c r="CP5" s="802"/>
      <c r="CQ5" s="803"/>
      <c r="CR5" s="801" t="s">
        <v>382</v>
      </c>
      <c r="CS5" s="802"/>
      <c r="CT5" s="802"/>
      <c r="CU5" s="802"/>
      <c r="CV5" s="803"/>
      <c r="CW5" s="801" t="s">
        <v>383</v>
      </c>
      <c r="CX5" s="802"/>
      <c r="CY5" s="802"/>
      <c r="CZ5" s="802"/>
      <c r="DA5" s="803"/>
      <c r="DB5" s="801" t="s">
        <v>384</v>
      </c>
      <c r="DC5" s="802"/>
      <c r="DD5" s="802"/>
      <c r="DE5" s="802"/>
      <c r="DF5" s="803"/>
      <c r="DG5" s="807" t="s">
        <v>385</v>
      </c>
      <c r="DH5" s="808"/>
      <c r="DI5" s="808"/>
      <c r="DJ5" s="808"/>
      <c r="DK5" s="809"/>
      <c r="DL5" s="807" t="s">
        <v>386</v>
      </c>
      <c r="DM5" s="808"/>
      <c r="DN5" s="808"/>
      <c r="DO5" s="808"/>
      <c r="DP5" s="809"/>
      <c r="DQ5" s="801" t="s">
        <v>387</v>
      </c>
      <c r="DR5" s="802"/>
      <c r="DS5" s="802"/>
      <c r="DT5" s="802"/>
      <c r="DU5" s="803"/>
      <c r="DV5" s="801" t="s">
        <v>378</v>
      </c>
      <c r="DW5" s="802"/>
      <c r="DX5" s="802"/>
      <c r="DY5" s="802"/>
      <c r="DZ5" s="813"/>
      <c r="EA5" s="255"/>
    </row>
    <row r="6" spans="1:131" s="256" customFormat="1" ht="26.25" customHeight="1" thickBot="1" x14ac:dyDescent="0.25">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2">
      <c r="A7" s="259">
        <v>1</v>
      </c>
      <c r="B7" s="815" t="s">
        <v>388</v>
      </c>
      <c r="C7" s="816"/>
      <c r="D7" s="816"/>
      <c r="E7" s="816"/>
      <c r="F7" s="816"/>
      <c r="G7" s="816"/>
      <c r="H7" s="816"/>
      <c r="I7" s="816"/>
      <c r="J7" s="816"/>
      <c r="K7" s="816"/>
      <c r="L7" s="816"/>
      <c r="M7" s="816"/>
      <c r="N7" s="816"/>
      <c r="O7" s="816"/>
      <c r="P7" s="817"/>
      <c r="Q7" s="818">
        <v>4449</v>
      </c>
      <c r="R7" s="819"/>
      <c r="S7" s="819"/>
      <c r="T7" s="819"/>
      <c r="U7" s="819"/>
      <c r="V7" s="819">
        <v>4323</v>
      </c>
      <c r="W7" s="819"/>
      <c r="X7" s="819"/>
      <c r="Y7" s="819"/>
      <c r="Z7" s="819"/>
      <c r="AA7" s="819">
        <v>126</v>
      </c>
      <c r="AB7" s="819"/>
      <c r="AC7" s="819"/>
      <c r="AD7" s="819"/>
      <c r="AE7" s="820"/>
      <c r="AF7" s="821">
        <v>125</v>
      </c>
      <c r="AG7" s="822"/>
      <c r="AH7" s="822"/>
      <c r="AI7" s="822"/>
      <c r="AJ7" s="823"/>
      <c r="AK7" s="858">
        <v>118</v>
      </c>
      <c r="AL7" s="859"/>
      <c r="AM7" s="859"/>
      <c r="AN7" s="859"/>
      <c r="AO7" s="859"/>
      <c r="AP7" s="859">
        <v>3856</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582</v>
      </c>
      <c r="BT7" s="863"/>
      <c r="BU7" s="863"/>
      <c r="BV7" s="863"/>
      <c r="BW7" s="863"/>
      <c r="BX7" s="863"/>
      <c r="BY7" s="863"/>
      <c r="BZ7" s="863"/>
      <c r="CA7" s="863"/>
      <c r="CB7" s="863"/>
      <c r="CC7" s="863"/>
      <c r="CD7" s="863"/>
      <c r="CE7" s="863"/>
      <c r="CF7" s="863"/>
      <c r="CG7" s="864"/>
      <c r="CH7" s="855">
        <v>3</v>
      </c>
      <c r="CI7" s="856"/>
      <c r="CJ7" s="856"/>
      <c r="CK7" s="856"/>
      <c r="CL7" s="857"/>
      <c r="CM7" s="855">
        <v>63</v>
      </c>
      <c r="CN7" s="856"/>
      <c r="CO7" s="856"/>
      <c r="CP7" s="856"/>
      <c r="CQ7" s="857"/>
      <c r="CR7" s="855">
        <v>6</v>
      </c>
      <c r="CS7" s="856"/>
      <c r="CT7" s="856"/>
      <c r="CU7" s="856"/>
      <c r="CV7" s="857"/>
      <c r="CW7" s="855" t="s">
        <v>583</v>
      </c>
      <c r="CX7" s="856"/>
      <c r="CY7" s="856"/>
      <c r="CZ7" s="856"/>
      <c r="DA7" s="857"/>
      <c r="DB7" s="855" t="s">
        <v>583</v>
      </c>
      <c r="DC7" s="856"/>
      <c r="DD7" s="856"/>
      <c r="DE7" s="856"/>
      <c r="DF7" s="857"/>
      <c r="DG7" s="855" t="s">
        <v>583</v>
      </c>
      <c r="DH7" s="856"/>
      <c r="DI7" s="856"/>
      <c r="DJ7" s="856"/>
      <c r="DK7" s="857"/>
      <c r="DL7" s="855" t="s">
        <v>583</v>
      </c>
      <c r="DM7" s="856"/>
      <c r="DN7" s="856"/>
      <c r="DO7" s="856"/>
      <c r="DP7" s="857"/>
      <c r="DQ7" s="855" t="s">
        <v>583</v>
      </c>
      <c r="DR7" s="856"/>
      <c r="DS7" s="856"/>
      <c r="DT7" s="856"/>
      <c r="DU7" s="857"/>
      <c r="DV7" s="836"/>
      <c r="DW7" s="837"/>
      <c r="DX7" s="837"/>
      <c r="DY7" s="837"/>
      <c r="DZ7" s="838"/>
      <c r="EA7" s="255"/>
    </row>
    <row r="8" spans="1:131" s="256" customFormat="1" ht="26.25" customHeight="1" x14ac:dyDescent="0.2">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584</v>
      </c>
      <c r="BT8" s="853"/>
      <c r="BU8" s="853"/>
      <c r="BV8" s="853"/>
      <c r="BW8" s="853"/>
      <c r="BX8" s="853"/>
      <c r="BY8" s="853"/>
      <c r="BZ8" s="853"/>
      <c r="CA8" s="853"/>
      <c r="CB8" s="853"/>
      <c r="CC8" s="853"/>
      <c r="CD8" s="853"/>
      <c r="CE8" s="853"/>
      <c r="CF8" s="853"/>
      <c r="CG8" s="854"/>
      <c r="CH8" s="865">
        <v>-1</v>
      </c>
      <c r="CI8" s="866"/>
      <c r="CJ8" s="866"/>
      <c r="CK8" s="866"/>
      <c r="CL8" s="867"/>
      <c r="CM8" s="865">
        <v>4</v>
      </c>
      <c r="CN8" s="866"/>
      <c r="CO8" s="866"/>
      <c r="CP8" s="866"/>
      <c r="CQ8" s="867"/>
      <c r="CR8" s="865">
        <v>1</v>
      </c>
      <c r="CS8" s="866"/>
      <c r="CT8" s="866"/>
      <c r="CU8" s="866"/>
      <c r="CV8" s="867"/>
      <c r="CW8" s="865" t="s">
        <v>583</v>
      </c>
      <c r="CX8" s="866"/>
      <c r="CY8" s="866"/>
      <c r="CZ8" s="866"/>
      <c r="DA8" s="867"/>
      <c r="DB8" s="865" t="s">
        <v>583</v>
      </c>
      <c r="DC8" s="866"/>
      <c r="DD8" s="866"/>
      <c r="DE8" s="866"/>
      <c r="DF8" s="867"/>
      <c r="DG8" s="865" t="s">
        <v>583</v>
      </c>
      <c r="DH8" s="866"/>
      <c r="DI8" s="866"/>
      <c r="DJ8" s="866"/>
      <c r="DK8" s="867"/>
      <c r="DL8" s="865" t="s">
        <v>583</v>
      </c>
      <c r="DM8" s="866"/>
      <c r="DN8" s="866"/>
      <c r="DO8" s="866"/>
      <c r="DP8" s="867"/>
      <c r="DQ8" s="865" t="s">
        <v>583</v>
      </c>
      <c r="DR8" s="866"/>
      <c r="DS8" s="866"/>
      <c r="DT8" s="866"/>
      <c r="DU8" s="867"/>
      <c r="DV8" s="868"/>
      <c r="DW8" s="869"/>
      <c r="DX8" s="869"/>
      <c r="DY8" s="869"/>
      <c r="DZ8" s="870"/>
      <c r="EA8" s="255"/>
    </row>
    <row r="9" spans="1:131" s="256" customFormat="1" ht="26.25" customHeight="1" x14ac:dyDescent="0.2">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2">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2">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2">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2">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2">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2">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2">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2">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2">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2">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2">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5">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2">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389</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5">
      <c r="A23" s="265" t="s">
        <v>390</v>
      </c>
      <c r="B23" s="874" t="s">
        <v>391</v>
      </c>
      <c r="C23" s="875"/>
      <c r="D23" s="875"/>
      <c r="E23" s="875"/>
      <c r="F23" s="875"/>
      <c r="G23" s="875"/>
      <c r="H23" s="875"/>
      <c r="I23" s="875"/>
      <c r="J23" s="875"/>
      <c r="K23" s="875"/>
      <c r="L23" s="875"/>
      <c r="M23" s="875"/>
      <c r="N23" s="875"/>
      <c r="O23" s="875"/>
      <c r="P23" s="876"/>
      <c r="Q23" s="877">
        <v>4449</v>
      </c>
      <c r="R23" s="878"/>
      <c r="S23" s="878"/>
      <c r="T23" s="878"/>
      <c r="U23" s="878"/>
      <c r="V23" s="878">
        <v>4323</v>
      </c>
      <c r="W23" s="878"/>
      <c r="X23" s="878"/>
      <c r="Y23" s="878"/>
      <c r="Z23" s="878"/>
      <c r="AA23" s="878">
        <v>126</v>
      </c>
      <c r="AB23" s="878"/>
      <c r="AC23" s="878"/>
      <c r="AD23" s="878"/>
      <c r="AE23" s="879"/>
      <c r="AF23" s="880">
        <v>125</v>
      </c>
      <c r="AG23" s="878"/>
      <c r="AH23" s="878"/>
      <c r="AI23" s="878"/>
      <c r="AJ23" s="881"/>
      <c r="AK23" s="882"/>
      <c r="AL23" s="883"/>
      <c r="AM23" s="883"/>
      <c r="AN23" s="883"/>
      <c r="AO23" s="883"/>
      <c r="AP23" s="878">
        <v>3856</v>
      </c>
      <c r="AQ23" s="878"/>
      <c r="AR23" s="878"/>
      <c r="AS23" s="878"/>
      <c r="AT23" s="878"/>
      <c r="AU23" s="884"/>
      <c r="AV23" s="884"/>
      <c r="AW23" s="884"/>
      <c r="AX23" s="884"/>
      <c r="AY23" s="885"/>
      <c r="AZ23" s="893" t="s">
        <v>129</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2">
      <c r="A24" s="892" t="s">
        <v>392</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5">
      <c r="A25" s="833" t="s">
        <v>393</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2">
      <c r="A26" s="824" t="s">
        <v>371</v>
      </c>
      <c r="B26" s="825"/>
      <c r="C26" s="825"/>
      <c r="D26" s="825"/>
      <c r="E26" s="825"/>
      <c r="F26" s="825"/>
      <c r="G26" s="825"/>
      <c r="H26" s="825"/>
      <c r="I26" s="825"/>
      <c r="J26" s="825"/>
      <c r="K26" s="825"/>
      <c r="L26" s="825"/>
      <c r="M26" s="825"/>
      <c r="N26" s="825"/>
      <c r="O26" s="825"/>
      <c r="P26" s="826"/>
      <c r="Q26" s="801" t="s">
        <v>394</v>
      </c>
      <c r="R26" s="802"/>
      <c r="S26" s="802"/>
      <c r="T26" s="802"/>
      <c r="U26" s="803"/>
      <c r="V26" s="801" t="s">
        <v>395</v>
      </c>
      <c r="W26" s="802"/>
      <c r="X26" s="802"/>
      <c r="Y26" s="802"/>
      <c r="Z26" s="803"/>
      <c r="AA26" s="801" t="s">
        <v>396</v>
      </c>
      <c r="AB26" s="802"/>
      <c r="AC26" s="802"/>
      <c r="AD26" s="802"/>
      <c r="AE26" s="802"/>
      <c r="AF26" s="896" t="s">
        <v>397</v>
      </c>
      <c r="AG26" s="897"/>
      <c r="AH26" s="897"/>
      <c r="AI26" s="897"/>
      <c r="AJ26" s="898"/>
      <c r="AK26" s="802" t="s">
        <v>398</v>
      </c>
      <c r="AL26" s="802"/>
      <c r="AM26" s="802"/>
      <c r="AN26" s="802"/>
      <c r="AO26" s="803"/>
      <c r="AP26" s="801" t="s">
        <v>399</v>
      </c>
      <c r="AQ26" s="802"/>
      <c r="AR26" s="802"/>
      <c r="AS26" s="802"/>
      <c r="AT26" s="803"/>
      <c r="AU26" s="801" t="s">
        <v>400</v>
      </c>
      <c r="AV26" s="802"/>
      <c r="AW26" s="802"/>
      <c r="AX26" s="802"/>
      <c r="AY26" s="803"/>
      <c r="AZ26" s="801" t="s">
        <v>401</v>
      </c>
      <c r="BA26" s="802"/>
      <c r="BB26" s="802"/>
      <c r="BC26" s="802"/>
      <c r="BD26" s="803"/>
      <c r="BE26" s="801" t="s">
        <v>378</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5">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2">
      <c r="A28" s="267">
        <v>1</v>
      </c>
      <c r="B28" s="815" t="s">
        <v>402</v>
      </c>
      <c r="C28" s="816"/>
      <c r="D28" s="816"/>
      <c r="E28" s="816"/>
      <c r="F28" s="816"/>
      <c r="G28" s="816"/>
      <c r="H28" s="816"/>
      <c r="I28" s="816"/>
      <c r="J28" s="816"/>
      <c r="K28" s="816"/>
      <c r="L28" s="816"/>
      <c r="M28" s="816"/>
      <c r="N28" s="816"/>
      <c r="O28" s="816"/>
      <c r="P28" s="817"/>
      <c r="Q28" s="906">
        <v>470</v>
      </c>
      <c r="R28" s="907"/>
      <c r="S28" s="907"/>
      <c r="T28" s="907"/>
      <c r="U28" s="907"/>
      <c r="V28" s="907">
        <v>453</v>
      </c>
      <c r="W28" s="907"/>
      <c r="X28" s="907"/>
      <c r="Y28" s="907"/>
      <c r="Z28" s="907"/>
      <c r="AA28" s="907">
        <v>17</v>
      </c>
      <c r="AB28" s="907"/>
      <c r="AC28" s="907"/>
      <c r="AD28" s="907"/>
      <c r="AE28" s="908"/>
      <c r="AF28" s="909">
        <v>17</v>
      </c>
      <c r="AG28" s="907"/>
      <c r="AH28" s="907"/>
      <c r="AI28" s="907"/>
      <c r="AJ28" s="910"/>
      <c r="AK28" s="911">
        <v>50</v>
      </c>
      <c r="AL28" s="902"/>
      <c r="AM28" s="902"/>
      <c r="AN28" s="902"/>
      <c r="AO28" s="902"/>
      <c r="AP28" s="902" t="s">
        <v>581</v>
      </c>
      <c r="AQ28" s="902"/>
      <c r="AR28" s="902"/>
      <c r="AS28" s="902"/>
      <c r="AT28" s="902"/>
      <c r="AU28" s="902" t="s">
        <v>581</v>
      </c>
      <c r="AV28" s="902"/>
      <c r="AW28" s="902"/>
      <c r="AX28" s="902"/>
      <c r="AY28" s="902"/>
      <c r="AZ28" s="903" t="s">
        <v>581</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2">
      <c r="A29" s="267">
        <v>2</v>
      </c>
      <c r="B29" s="839" t="s">
        <v>403</v>
      </c>
      <c r="C29" s="840"/>
      <c r="D29" s="840"/>
      <c r="E29" s="840"/>
      <c r="F29" s="840"/>
      <c r="G29" s="840"/>
      <c r="H29" s="840"/>
      <c r="I29" s="840"/>
      <c r="J29" s="840"/>
      <c r="K29" s="840"/>
      <c r="L29" s="840"/>
      <c r="M29" s="840"/>
      <c r="N29" s="840"/>
      <c r="O29" s="840"/>
      <c r="P29" s="841"/>
      <c r="Q29" s="842">
        <v>68</v>
      </c>
      <c r="R29" s="843"/>
      <c r="S29" s="843"/>
      <c r="T29" s="843"/>
      <c r="U29" s="843"/>
      <c r="V29" s="843">
        <v>67</v>
      </c>
      <c r="W29" s="843"/>
      <c r="X29" s="843"/>
      <c r="Y29" s="843"/>
      <c r="Z29" s="843"/>
      <c r="AA29" s="843">
        <v>0</v>
      </c>
      <c r="AB29" s="843"/>
      <c r="AC29" s="843"/>
      <c r="AD29" s="843"/>
      <c r="AE29" s="844"/>
      <c r="AF29" s="845">
        <v>0</v>
      </c>
      <c r="AG29" s="846"/>
      <c r="AH29" s="846"/>
      <c r="AI29" s="846"/>
      <c r="AJ29" s="847"/>
      <c r="AK29" s="914">
        <v>27</v>
      </c>
      <c r="AL29" s="915"/>
      <c r="AM29" s="915"/>
      <c r="AN29" s="915"/>
      <c r="AO29" s="915"/>
      <c r="AP29" s="915" t="s">
        <v>581</v>
      </c>
      <c r="AQ29" s="915"/>
      <c r="AR29" s="915"/>
      <c r="AS29" s="915"/>
      <c r="AT29" s="915"/>
      <c r="AU29" s="915" t="s">
        <v>581</v>
      </c>
      <c r="AV29" s="915"/>
      <c r="AW29" s="915"/>
      <c r="AX29" s="915"/>
      <c r="AY29" s="915"/>
      <c r="AZ29" s="916" t="s">
        <v>581</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2">
      <c r="A30" s="267">
        <v>3</v>
      </c>
      <c r="B30" s="839" t="s">
        <v>404</v>
      </c>
      <c r="C30" s="840"/>
      <c r="D30" s="840"/>
      <c r="E30" s="840"/>
      <c r="F30" s="840"/>
      <c r="G30" s="840"/>
      <c r="H30" s="840"/>
      <c r="I30" s="840"/>
      <c r="J30" s="840"/>
      <c r="K30" s="840"/>
      <c r="L30" s="840"/>
      <c r="M30" s="840"/>
      <c r="N30" s="840"/>
      <c r="O30" s="840"/>
      <c r="P30" s="841"/>
      <c r="Q30" s="842">
        <v>563</v>
      </c>
      <c r="R30" s="843"/>
      <c r="S30" s="843"/>
      <c r="T30" s="843"/>
      <c r="U30" s="843"/>
      <c r="V30" s="843">
        <v>531</v>
      </c>
      <c r="W30" s="843"/>
      <c r="X30" s="843"/>
      <c r="Y30" s="843"/>
      <c r="Z30" s="843"/>
      <c r="AA30" s="843">
        <v>33</v>
      </c>
      <c r="AB30" s="843"/>
      <c r="AC30" s="843"/>
      <c r="AD30" s="843"/>
      <c r="AE30" s="844"/>
      <c r="AF30" s="845">
        <v>33</v>
      </c>
      <c r="AG30" s="846"/>
      <c r="AH30" s="846"/>
      <c r="AI30" s="846"/>
      <c r="AJ30" s="847"/>
      <c r="AK30" s="914">
        <v>89</v>
      </c>
      <c r="AL30" s="915"/>
      <c r="AM30" s="915"/>
      <c r="AN30" s="915"/>
      <c r="AO30" s="915"/>
      <c r="AP30" s="915" t="s">
        <v>581</v>
      </c>
      <c r="AQ30" s="915"/>
      <c r="AR30" s="915"/>
      <c r="AS30" s="915"/>
      <c r="AT30" s="915"/>
      <c r="AU30" s="915" t="s">
        <v>581</v>
      </c>
      <c r="AV30" s="915"/>
      <c r="AW30" s="915"/>
      <c r="AX30" s="915"/>
      <c r="AY30" s="915"/>
      <c r="AZ30" s="916" t="s">
        <v>581</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2">
      <c r="A31" s="267">
        <v>4</v>
      </c>
      <c r="B31" s="839" t="s">
        <v>405</v>
      </c>
      <c r="C31" s="840"/>
      <c r="D31" s="840"/>
      <c r="E31" s="840"/>
      <c r="F31" s="840"/>
      <c r="G31" s="840"/>
      <c r="H31" s="840"/>
      <c r="I31" s="840"/>
      <c r="J31" s="840"/>
      <c r="K31" s="840"/>
      <c r="L31" s="840"/>
      <c r="M31" s="840"/>
      <c r="N31" s="840"/>
      <c r="O31" s="840"/>
      <c r="P31" s="841"/>
      <c r="Q31" s="842">
        <v>297</v>
      </c>
      <c r="R31" s="843"/>
      <c r="S31" s="843"/>
      <c r="T31" s="843"/>
      <c r="U31" s="843"/>
      <c r="V31" s="843">
        <v>260</v>
      </c>
      <c r="W31" s="843"/>
      <c r="X31" s="843"/>
      <c r="Y31" s="843"/>
      <c r="Z31" s="843"/>
      <c r="AA31" s="843">
        <v>37</v>
      </c>
      <c r="AB31" s="843"/>
      <c r="AC31" s="843"/>
      <c r="AD31" s="843"/>
      <c r="AE31" s="844"/>
      <c r="AF31" s="845">
        <v>37</v>
      </c>
      <c r="AG31" s="846"/>
      <c r="AH31" s="846"/>
      <c r="AI31" s="846"/>
      <c r="AJ31" s="847"/>
      <c r="AK31" s="914">
        <v>8</v>
      </c>
      <c r="AL31" s="915"/>
      <c r="AM31" s="915"/>
      <c r="AN31" s="915"/>
      <c r="AO31" s="915"/>
      <c r="AP31" s="915" t="s">
        <v>581</v>
      </c>
      <c r="AQ31" s="915"/>
      <c r="AR31" s="915"/>
      <c r="AS31" s="915"/>
      <c r="AT31" s="915"/>
      <c r="AU31" s="915" t="s">
        <v>581</v>
      </c>
      <c r="AV31" s="915"/>
      <c r="AW31" s="915"/>
      <c r="AX31" s="915"/>
      <c r="AY31" s="915"/>
      <c r="AZ31" s="916" t="s">
        <v>581</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2">
      <c r="A32" s="267">
        <v>5</v>
      </c>
      <c r="B32" s="839" t="s">
        <v>406</v>
      </c>
      <c r="C32" s="840"/>
      <c r="D32" s="840"/>
      <c r="E32" s="840"/>
      <c r="F32" s="840"/>
      <c r="G32" s="840"/>
      <c r="H32" s="840"/>
      <c r="I32" s="840"/>
      <c r="J32" s="840"/>
      <c r="K32" s="840"/>
      <c r="L32" s="840"/>
      <c r="M32" s="840"/>
      <c r="N32" s="840"/>
      <c r="O32" s="840"/>
      <c r="P32" s="841"/>
      <c r="Q32" s="842">
        <v>406</v>
      </c>
      <c r="R32" s="843"/>
      <c r="S32" s="843"/>
      <c r="T32" s="843"/>
      <c r="U32" s="843"/>
      <c r="V32" s="843">
        <v>450</v>
      </c>
      <c r="W32" s="843"/>
      <c r="X32" s="843"/>
      <c r="Y32" s="843"/>
      <c r="Z32" s="843"/>
      <c r="AA32" s="843">
        <v>-45</v>
      </c>
      <c r="AB32" s="843"/>
      <c r="AC32" s="843"/>
      <c r="AD32" s="843"/>
      <c r="AE32" s="844"/>
      <c r="AF32" s="845">
        <v>200</v>
      </c>
      <c r="AG32" s="846"/>
      <c r="AH32" s="846"/>
      <c r="AI32" s="846"/>
      <c r="AJ32" s="847"/>
      <c r="AK32" s="914">
        <v>165</v>
      </c>
      <c r="AL32" s="915"/>
      <c r="AM32" s="915"/>
      <c r="AN32" s="915"/>
      <c r="AO32" s="915"/>
      <c r="AP32" s="915">
        <v>230</v>
      </c>
      <c r="AQ32" s="915"/>
      <c r="AR32" s="915"/>
      <c r="AS32" s="915"/>
      <c r="AT32" s="915"/>
      <c r="AU32" s="915">
        <v>133</v>
      </c>
      <c r="AV32" s="915"/>
      <c r="AW32" s="915"/>
      <c r="AX32" s="915"/>
      <c r="AY32" s="915"/>
      <c r="AZ32" s="916" t="s">
        <v>581</v>
      </c>
      <c r="BA32" s="916"/>
      <c r="BB32" s="916"/>
      <c r="BC32" s="916"/>
      <c r="BD32" s="916"/>
      <c r="BE32" s="912" t="s">
        <v>407</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2">
      <c r="A33" s="267">
        <v>6</v>
      </c>
      <c r="B33" s="839" t="s">
        <v>408</v>
      </c>
      <c r="C33" s="840"/>
      <c r="D33" s="840"/>
      <c r="E33" s="840"/>
      <c r="F33" s="840"/>
      <c r="G33" s="840"/>
      <c r="H33" s="840"/>
      <c r="I33" s="840"/>
      <c r="J33" s="840"/>
      <c r="K33" s="840"/>
      <c r="L33" s="840"/>
      <c r="M33" s="840"/>
      <c r="N33" s="840"/>
      <c r="O33" s="840"/>
      <c r="P33" s="841"/>
      <c r="Q33" s="842">
        <v>100</v>
      </c>
      <c r="R33" s="843"/>
      <c r="S33" s="843"/>
      <c r="T33" s="843"/>
      <c r="U33" s="843"/>
      <c r="V33" s="843">
        <v>94</v>
      </c>
      <c r="W33" s="843"/>
      <c r="X33" s="843"/>
      <c r="Y33" s="843"/>
      <c r="Z33" s="843"/>
      <c r="AA33" s="843">
        <v>7</v>
      </c>
      <c r="AB33" s="843"/>
      <c r="AC33" s="843"/>
      <c r="AD33" s="843"/>
      <c r="AE33" s="844"/>
      <c r="AF33" s="845">
        <v>7</v>
      </c>
      <c r="AG33" s="846"/>
      <c r="AH33" s="846"/>
      <c r="AI33" s="846"/>
      <c r="AJ33" s="847"/>
      <c r="AK33" s="914">
        <v>18</v>
      </c>
      <c r="AL33" s="915"/>
      <c r="AM33" s="915"/>
      <c r="AN33" s="915"/>
      <c r="AO33" s="915"/>
      <c r="AP33" s="915">
        <v>202</v>
      </c>
      <c r="AQ33" s="915"/>
      <c r="AR33" s="915"/>
      <c r="AS33" s="915"/>
      <c r="AT33" s="915"/>
      <c r="AU33" s="915">
        <v>73</v>
      </c>
      <c r="AV33" s="915"/>
      <c r="AW33" s="915"/>
      <c r="AX33" s="915"/>
      <c r="AY33" s="915"/>
      <c r="AZ33" s="916" t="s">
        <v>581</v>
      </c>
      <c r="BA33" s="916"/>
      <c r="BB33" s="916"/>
      <c r="BC33" s="916"/>
      <c r="BD33" s="916"/>
      <c r="BE33" s="912" t="s">
        <v>409</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2">
      <c r="A34" s="267">
        <v>7</v>
      </c>
      <c r="B34" s="839" t="s">
        <v>410</v>
      </c>
      <c r="C34" s="840"/>
      <c r="D34" s="840"/>
      <c r="E34" s="840"/>
      <c r="F34" s="840"/>
      <c r="G34" s="840"/>
      <c r="H34" s="840"/>
      <c r="I34" s="840"/>
      <c r="J34" s="840"/>
      <c r="K34" s="840"/>
      <c r="L34" s="840"/>
      <c r="M34" s="840"/>
      <c r="N34" s="840"/>
      <c r="O34" s="840"/>
      <c r="P34" s="841"/>
      <c r="Q34" s="842">
        <v>164</v>
      </c>
      <c r="R34" s="843"/>
      <c r="S34" s="843"/>
      <c r="T34" s="843"/>
      <c r="U34" s="843"/>
      <c r="V34" s="843">
        <v>160</v>
      </c>
      <c r="W34" s="843"/>
      <c r="X34" s="843"/>
      <c r="Y34" s="843"/>
      <c r="Z34" s="843"/>
      <c r="AA34" s="843">
        <v>4</v>
      </c>
      <c r="AB34" s="843"/>
      <c r="AC34" s="843"/>
      <c r="AD34" s="843"/>
      <c r="AE34" s="844"/>
      <c r="AF34" s="845">
        <v>3</v>
      </c>
      <c r="AG34" s="846"/>
      <c r="AH34" s="846"/>
      <c r="AI34" s="846"/>
      <c r="AJ34" s="847"/>
      <c r="AK34" s="914">
        <v>74</v>
      </c>
      <c r="AL34" s="915"/>
      <c r="AM34" s="915"/>
      <c r="AN34" s="915"/>
      <c r="AO34" s="915"/>
      <c r="AP34" s="915">
        <v>675</v>
      </c>
      <c r="AQ34" s="915"/>
      <c r="AR34" s="915"/>
      <c r="AS34" s="915"/>
      <c r="AT34" s="915"/>
      <c r="AU34" s="915">
        <v>675</v>
      </c>
      <c r="AV34" s="915"/>
      <c r="AW34" s="915"/>
      <c r="AX34" s="915"/>
      <c r="AY34" s="915"/>
      <c r="AZ34" s="916" t="s">
        <v>581</v>
      </c>
      <c r="BA34" s="916"/>
      <c r="BB34" s="916"/>
      <c r="BC34" s="916"/>
      <c r="BD34" s="916"/>
      <c r="BE34" s="912" t="s">
        <v>411</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2">
      <c r="A35" s="267">
        <v>8</v>
      </c>
      <c r="B35" s="839" t="s">
        <v>412</v>
      </c>
      <c r="C35" s="840"/>
      <c r="D35" s="840"/>
      <c r="E35" s="840"/>
      <c r="F35" s="840"/>
      <c r="G35" s="840"/>
      <c r="H35" s="840"/>
      <c r="I35" s="840"/>
      <c r="J35" s="840"/>
      <c r="K35" s="840"/>
      <c r="L35" s="840"/>
      <c r="M35" s="840"/>
      <c r="N35" s="840"/>
      <c r="O35" s="840"/>
      <c r="P35" s="841"/>
      <c r="Q35" s="842">
        <v>30</v>
      </c>
      <c r="R35" s="843"/>
      <c r="S35" s="843"/>
      <c r="T35" s="843"/>
      <c r="U35" s="843"/>
      <c r="V35" s="843">
        <v>28</v>
      </c>
      <c r="W35" s="843"/>
      <c r="X35" s="843"/>
      <c r="Y35" s="843"/>
      <c r="Z35" s="843"/>
      <c r="AA35" s="843">
        <v>2</v>
      </c>
      <c r="AB35" s="843"/>
      <c r="AC35" s="843"/>
      <c r="AD35" s="843"/>
      <c r="AE35" s="844"/>
      <c r="AF35" s="845">
        <v>2</v>
      </c>
      <c r="AG35" s="846"/>
      <c r="AH35" s="846"/>
      <c r="AI35" s="846"/>
      <c r="AJ35" s="847"/>
      <c r="AK35" s="914">
        <v>25</v>
      </c>
      <c r="AL35" s="915"/>
      <c r="AM35" s="915"/>
      <c r="AN35" s="915"/>
      <c r="AO35" s="915"/>
      <c r="AP35" s="915">
        <v>185</v>
      </c>
      <c r="AQ35" s="915"/>
      <c r="AR35" s="915"/>
      <c r="AS35" s="915"/>
      <c r="AT35" s="915"/>
      <c r="AU35" s="915">
        <v>130</v>
      </c>
      <c r="AV35" s="915"/>
      <c r="AW35" s="915"/>
      <c r="AX35" s="915"/>
      <c r="AY35" s="915"/>
      <c r="AZ35" s="916" t="s">
        <v>581</v>
      </c>
      <c r="BA35" s="916"/>
      <c r="BB35" s="916"/>
      <c r="BC35" s="916"/>
      <c r="BD35" s="916"/>
      <c r="BE35" s="912" t="s">
        <v>409</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2">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2">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2">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2">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2">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2">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2">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2">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2">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2">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2">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2">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2">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2">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2">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2">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2">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2">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2">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2">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2">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2">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2">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2">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2">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5">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2">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413</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5">
      <c r="A63" s="265" t="s">
        <v>390</v>
      </c>
      <c r="B63" s="874" t="s">
        <v>414</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299</v>
      </c>
      <c r="AG63" s="926"/>
      <c r="AH63" s="926"/>
      <c r="AI63" s="926"/>
      <c r="AJ63" s="927"/>
      <c r="AK63" s="928"/>
      <c r="AL63" s="923"/>
      <c r="AM63" s="923"/>
      <c r="AN63" s="923"/>
      <c r="AO63" s="923"/>
      <c r="AP63" s="926">
        <v>1292</v>
      </c>
      <c r="AQ63" s="926"/>
      <c r="AR63" s="926"/>
      <c r="AS63" s="926"/>
      <c r="AT63" s="926"/>
      <c r="AU63" s="926">
        <v>1010</v>
      </c>
      <c r="AV63" s="926"/>
      <c r="AW63" s="926"/>
      <c r="AX63" s="926"/>
      <c r="AY63" s="926"/>
      <c r="AZ63" s="930"/>
      <c r="BA63" s="930"/>
      <c r="BB63" s="930"/>
      <c r="BC63" s="930"/>
      <c r="BD63" s="930"/>
      <c r="BE63" s="931"/>
      <c r="BF63" s="931"/>
      <c r="BG63" s="931"/>
      <c r="BH63" s="931"/>
      <c r="BI63" s="932"/>
      <c r="BJ63" s="933" t="s">
        <v>415</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5">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2">
      <c r="A66" s="824" t="s">
        <v>417</v>
      </c>
      <c r="B66" s="825"/>
      <c r="C66" s="825"/>
      <c r="D66" s="825"/>
      <c r="E66" s="825"/>
      <c r="F66" s="825"/>
      <c r="G66" s="825"/>
      <c r="H66" s="825"/>
      <c r="I66" s="825"/>
      <c r="J66" s="825"/>
      <c r="K66" s="825"/>
      <c r="L66" s="825"/>
      <c r="M66" s="825"/>
      <c r="N66" s="825"/>
      <c r="O66" s="825"/>
      <c r="P66" s="826"/>
      <c r="Q66" s="801" t="s">
        <v>418</v>
      </c>
      <c r="R66" s="802"/>
      <c r="S66" s="802"/>
      <c r="T66" s="802"/>
      <c r="U66" s="803"/>
      <c r="V66" s="801" t="s">
        <v>419</v>
      </c>
      <c r="W66" s="802"/>
      <c r="X66" s="802"/>
      <c r="Y66" s="802"/>
      <c r="Z66" s="803"/>
      <c r="AA66" s="801" t="s">
        <v>420</v>
      </c>
      <c r="AB66" s="802"/>
      <c r="AC66" s="802"/>
      <c r="AD66" s="802"/>
      <c r="AE66" s="803"/>
      <c r="AF66" s="936" t="s">
        <v>421</v>
      </c>
      <c r="AG66" s="897"/>
      <c r="AH66" s="897"/>
      <c r="AI66" s="897"/>
      <c r="AJ66" s="937"/>
      <c r="AK66" s="801" t="s">
        <v>422</v>
      </c>
      <c r="AL66" s="825"/>
      <c r="AM66" s="825"/>
      <c r="AN66" s="825"/>
      <c r="AO66" s="826"/>
      <c r="AP66" s="801" t="s">
        <v>399</v>
      </c>
      <c r="AQ66" s="802"/>
      <c r="AR66" s="802"/>
      <c r="AS66" s="802"/>
      <c r="AT66" s="803"/>
      <c r="AU66" s="801" t="s">
        <v>423</v>
      </c>
      <c r="AV66" s="802"/>
      <c r="AW66" s="802"/>
      <c r="AX66" s="802"/>
      <c r="AY66" s="803"/>
      <c r="AZ66" s="801" t="s">
        <v>378</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5">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2">
      <c r="A68" s="259">
        <v>1</v>
      </c>
      <c r="B68" s="953" t="s">
        <v>578</v>
      </c>
      <c r="C68" s="954"/>
      <c r="D68" s="954"/>
      <c r="E68" s="954"/>
      <c r="F68" s="954"/>
      <c r="G68" s="954"/>
      <c r="H68" s="954"/>
      <c r="I68" s="954"/>
      <c r="J68" s="954"/>
      <c r="K68" s="954"/>
      <c r="L68" s="954"/>
      <c r="M68" s="954"/>
      <c r="N68" s="954"/>
      <c r="O68" s="954"/>
      <c r="P68" s="955"/>
      <c r="Q68" s="956">
        <v>653</v>
      </c>
      <c r="R68" s="950"/>
      <c r="S68" s="950"/>
      <c r="T68" s="950"/>
      <c r="U68" s="950"/>
      <c r="V68" s="950">
        <v>619</v>
      </c>
      <c r="W68" s="950"/>
      <c r="X68" s="950"/>
      <c r="Y68" s="950"/>
      <c r="Z68" s="950"/>
      <c r="AA68" s="950">
        <v>33</v>
      </c>
      <c r="AB68" s="950"/>
      <c r="AC68" s="950"/>
      <c r="AD68" s="950"/>
      <c r="AE68" s="950"/>
      <c r="AF68" s="950">
        <v>33</v>
      </c>
      <c r="AG68" s="950"/>
      <c r="AH68" s="950"/>
      <c r="AI68" s="950"/>
      <c r="AJ68" s="950"/>
      <c r="AK68" s="950" t="s">
        <v>581</v>
      </c>
      <c r="AL68" s="950"/>
      <c r="AM68" s="950"/>
      <c r="AN68" s="950"/>
      <c r="AO68" s="950"/>
      <c r="AP68" s="950">
        <v>28</v>
      </c>
      <c r="AQ68" s="950"/>
      <c r="AR68" s="950"/>
      <c r="AS68" s="950"/>
      <c r="AT68" s="950"/>
      <c r="AU68" s="950">
        <v>3</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2">
      <c r="A69" s="262">
        <v>2</v>
      </c>
      <c r="B69" s="957" t="s">
        <v>579</v>
      </c>
      <c r="C69" s="958"/>
      <c r="D69" s="958"/>
      <c r="E69" s="958"/>
      <c r="F69" s="958"/>
      <c r="G69" s="958"/>
      <c r="H69" s="958"/>
      <c r="I69" s="958"/>
      <c r="J69" s="958"/>
      <c r="K69" s="958"/>
      <c r="L69" s="958"/>
      <c r="M69" s="958"/>
      <c r="N69" s="958"/>
      <c r="O69" s="958"/>
      <c r="P69" s="959"/>
      <c r="Q69" s="960">
        <v>1598</v>
      </c>
      <c r="R69" s="915"/>
      <c r="S69" s="915"/>
      <c r="T69" s="915"/>
      <c r="U69" s="915"/>
      <c r="V69" s="915">
        <v>1547</v>
      </c>
      <c r="W69" s="915"/>
      <c r="X69" s="915"/>
      <c r="Y69" s="915"/>
      <c r="Z69" s="915"/>
      <c r="AA69" s="915">
        <v>51</v>
      </c>
      <c r="AB69" s="915"/>
      <c r="AC69" s="915"/>
      <c r="AD69" s="915"/>
      <c r="AE69" s="915"/>
      <c r="AF69" s="915">
        <v>51</v>
      </c>
      <c r="AG69" s="915"/>
      <c r="AH69" s="915"/>
      <c r="AI69" s="915"/>
      <c r="AJ69" s="915"/>
      <c r="AK69" s="915" t="s">
        <v>581</v>
      </c>
      <c r="AL69" s="915"/>
      <c r="AM69" s="915"/>
      <c r="AN69" s="915"/>
      <c r="AO69" s="915"/>
      <c r="AP69" s="915">
        <v>9</v>
      </c>
      <c r="AQ69" s="915"/>
      <c r="AR69" s="915"/>
      <c r="AS69" s="915"/>
      <c r="AT69" s="915"/>
      <c r="AU69" s="915">
        <v>1</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2">
      <c r="A70" s="262">
        <v>3</v>
      </c>
      <c r="B70" s="957" t="s">
        <v>580</v>
      </c>
      <c r="C70" s="958"/>
      <c r="D70" s="958"/>
      <c r="E70" s="958"/>
      <c r="F70" s="958"/>
      <c r="G70" s="958"/>
      <c r="H70" s="958"/>
      <c r="I70" s="958"/>
      <c r="J70" s="958"/>
      <c r="K70" s="958"/>
      <c r="L70" s="958"/>
      <c r="M70" s="958"/>
      <c r="N70" s="958"/>
      <c r="O70" s="958"/>
      <c r="P70" s="959"/>
      <c r="Q70" s="960">
        <v>44</v>
      </c>
      <c r="R70" s="915"/>
      <c r="S70" s="915"/>
      <c r="T70" s="915"/>
      <c r="U70" s="915"/>
      <c r="V70" s="915">
        <v>39</v>
      </c>
      <c r="W70" s="915"/>
      <c r="X70" s="915"/>
      <c r="Y70" s="915"/>
      <c r="Z70" s="915"/>
      <c r="AA70" s="915">
        <v>5</v>
      </c>
      <c r="AB70" s="915"/>
      <c r="AC70" s="915"/>
      <c r="AD70" s="915"/>
      <c r="AE70" s="915"/>
      <c r="AF70" s="915">
        <v>5</v>
      </c>
      <c r="AG70" s="915"/>
      <c r="AH70" s="915"/>
      <c r="AI70" s="915"/>
      <c r="AJ70" s="915"/>
      <c r="AK70" s="915" t="s">
        <v>581</v>
      </c>
      <c r="AL70" s="915"/>
      <c r="AM70" s="915"/>
      <c r="AN70" s="915"/>
      <c r="AO70" s="915"/>
      <c r="AP70" s="915" t="s">
        <v>581</v>
      </c>
      <c r="AQ70" s="915"/>
      <c r="AR70" s="915"/>
      <c r="AS70" s="915"/>
      <c r="AT70" s="915"/>
      <c r="AU70" s="915" t="s">
        <v>581</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2">
      <c r="A71" s="262">
        <v>4</v>
      </c>
      <c r="B71" s="957"/>
      <c r="C71" s="958"/>
      <c r="D71" s="958"/>
      <c r="E71" s="958"/>
      <c r="F71" s="958"/>
      <c r="G71" s="958"/>
      <c r="H71" s="958"/>
      <c r="I71" s="958"/>
      <c r="J71" s="958"/>
      <c r="K71" s="958"/>
      <c r="L71" s="958"/>
      <c r="M71" s="958"/>
      <c r="N71" s="958"/>
      <c r="O71" s="958"/>
      <c r="P71" s="959"/>
      <c r="Q71" s="960"/>
      <c r="R71" s="915"/>
      <c r="S71" s="915"/>
      <c r="T71" s="915"/>
      <c r="U71" s="915"/>
      <c r="V71" s="915"/>
      <c r="W71" s="915"/>
      <c r="X71" s="915"/>
      <c r="Y71" s="915"/>
      <c r="Z71" s="915"/>
      <c r="AA71" s="915"/>
      <c r="AB71" s="915"/>
      <c r="AC71" s="915"/>
      <c r="AD71" s="915"/>
      <c r="AE71" s="915"/>
      <c r="AF71" s="915"/>
      <c r="AG71" s="915"/>
      <c r="AH71" s="915"/>
      <c r="AI71" s="915"/>
      <c r="AJ71" s="915"/>
      <c r="AK71" s="915"/>
      <c r="AL71" s="915"/>
      <c r="AM71" s="915"/>
      <c r="AN71" s="915"/>
      <c r="AO71" s="915"/>
      <c r="AP71" s="915"/>
      <c r="AQ71" s="915"/>
      <c r="AR71" s="915"/>
      <c r="AS71" s="915"/>
      <c r="AT71" s="915"/>
      <c r="AU71" s="915"/>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2">
      <c r="A72" s="262">
        <v>5</v>
      </c>
      <c r="B72" s="957"/>
      <c r="C72" s="958"/>
      <c r="D72" s="958"/>
      <c r="E72" s="958"/>
      <c r="F72" s="958"/>
      <c r="G72" s="958"/>
      <c r="H72" s="958"/>
      <c r="I72" s="958"/>
      <c r="J72" s="958"/>
      <c r="K72" s="958"/>
      <c r="L72" s="958"/>
      <c r="M72" s="958"/>
      <c r="N72" s="958"/>
      <c r="O72" s="958"/>
      <c r="P72" s="959"/>
      <c r="Q72" s="960"/>
      <c r="R72" s="915"/>
      <c r="S72" s="915"/>
      <c r="T72" s="915"/>
      <c r="U72" s="915"/>
      <c r="V72" s="915"/>
      <c r="W72" s="915"/>
      <c r="X72" s="915"/>
      <c r="Y72" s="915"/>
      <c r="Z72" s="915"/>
      <c r="AA72" s="915"/>
      <c r="AB72" s="915"/>
      <c r="AC72" s="915"/>
      <c r="AD72" s="915"/>
      <c r="AE72" s="915"/>
      <c r="AF72" s="915"/>
      <c r="AG72" s="915"/>
      <c r="AH72" s="915"/>
      <c r="AI72" s="915"/>
      <c r="AJ72" s="915"/>
      <c r="AK72" s="915"/>
      <c r="AL72" s="915"/>
      <c r="AM72" s="915"/>
      <c r="AN72" s="915"/>
      <c r="AO72" s="915"/>
      <c r="AP72" s="915"/>
      <c r="AQ72" s="915"/>
      <c r="AR72" s="915"/>
      <c r="AS72" s="915"/>
      <c r="AT72" s="915"/>
      <c r="AU72" s="915"/>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2">
      <c r="A73" s="262">
        <v>6</v>
      </c>
      <c r="B73" s="957"/>
      <c r="C73" s="958"/>
      <c r="D73" s="958"/>
      <c r="E73" s="958"/>
      <c r="F73" s="958"/>
      <c r="G73" s="958"/>
      <c r="H73" s="958"/>
      <c r="I73" s="958"/>
      <c r="J73" s="958"/>
      <c r="K73" s="958"/>
      <c r="L73" s="958"/>
      <c r="M73" s="958"/>
      <c r="N73" s="958"/>
      <c r="O73" s="958"/>
      <c r="P73" s="959"/>
      <c r="Q73" s="960"/>
      <c r="R73" s="915"/>
      <c r="S73" s="915"/>
      <c r="T73" s="915"/>
      <c r="U73" s="915"/>
      <c r="V73" s="915"/>
      <c r="W73" s="915"/>
      <c r="X73" s="915"/>
      <c r="Y73" s="915"/>
      <c r="Z73" s="915"/>
      <c r="AA73" s="915"/>
      <c r="AB73" s="915"/>
      <c r="AC73" s="915"/>
      <c r="AD73" s="915"/>
      <c r="AE73" s="915"/>
      <c r="AF73" s="915"/>
      <c r="AG73" s="915"/>
      <c r="AH73" s="915"/>
      <c r="AI73" s="915"/>
      <c r="AJ73" s="915"/>
      <c r="AK73" s="915"/>
      <c r="AL73" s="915"/>
      <c r="AM73" s="915"/>
      <c r="AN73" s="915"/>
      <c r="AO73" s="915"/>
      <c r="AP73" s="915"/>
      <c r="AQ73" s="915"/>
      <c r="AR73" s="915"/>
      <c r="AS73" s="915"/>
      <c r="AT73" s="915"/>
      <c r="AU73" s="915"/>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2">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2">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2">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2">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2">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2">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2">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2">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2">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2">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2">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2">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2">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2">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5">
      <c r="A88" s="265" t="s">
        <v>390</v>
      </c>
      <c r="B88" s="874" t="s">
        <v>424</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90</v>
      </c>
      <c r="AG88" s="926"/>
      <c r="AH88" s="926"/>
      <c r="AI88" s="926"/>
      <c r="AJ88" s="926"/>
      <c r="AK88" s="923"/>
      <c r="AL88" s="923"/>
      <c r="AM88" s="923"/>
      <c r="AN88" s="923"/>
      <c r="AO88" s="923"/>
      <c r="AP88" s="926">
        <v>37</v>
      </c>
      <c r="AQ88" s="926"/>
      <c r="AR88" s="926"/>
      <c r="AS88" s="926"/>
      <c r="AT88" s="926"/>
      <c r="AU88" s="926">
        <v>4</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874" t="s">
        <v>425</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7</v>
      </c>
      <c r="CS102" s="934"/>
      <c r="CT102" s="934"/>
      <c r="CU102" s="934"/>
      <c r="CV102" s="977"/>
      <c r="CW102" s="976" t="s">
        <v>581</v>
      </c>
      <c r="CX102" s="934"/>
      <c r="CY102" s="934"/>
      <c r="CZ102" s="934"/>
      <c r="DA102" s="977"/>
      <c r="DB102" s="976" t="s">
        <v>581</v>
      </c>
      <c r="DC102" s="934"/>
      <c r="DD102" s="934"/>
      <c r="DE102" s="934"/>
      <c r="DF102" s="977"/>
      <c r="DG102" s="976" t="s">
        <v>581</v>
      </c>
      <c r="DH102" s="934"/>
      <c r="DI102" s="934"/>
      <c r="DJ102" s="934"/>
      <c r="DK102" s="977"/>
      <c r="DL102" s="976" t="s">
        <v>581</v>
      </c>
      <c r="DM102" s="934"/>
      <c r="DN102" s="934"/>
      <c r="DO102" s="934"/>
      <c r="DP102" s="977"/>
      <c r="DQ102" s="976" t="s">
        <v>581</v>
      </c>
      <c r="DR102" s="934"/>
      <c r="DS102" s="934"/>
      <c r="DT102" s="934"/>
      <c r="DU102" s="977"/>
      <c r="DV102" s="1000"/>
      <c r="DW102" s="1001"/>
      <c r="DX102" s="1001"/>
      <c r="DY102" s="1001"/>
      <c r="DZ102" s="1002"/>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426</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427</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428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05" t="s">
        <v>430</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431</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2">
      <c r="A109" s="998" t="s">
        <v>432</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433</v>
      </c>
      <c r="AB109" s="979"/>
      <c r="AC109" s="979"/>
      <c r="AD109" s="979"/>
      <c r="AE109" s="980"/>
      <c r="AF109" s="978" t="s">
        <v>308</v>
      </c>
      <c r="AG109" s="979"/>
      <c r="AH109" s="979"/>
      <c r="AI109" s="979"/>
      <c r="AJ109" s="980"/>
      <c r="AK109" s="978" t="s">
        <v>307</v>
      </c>
      <c r="AL109" s="979"/>
      <c r="AM109" s="979"/>
      <c r="AN109" s="979"/>
      <c r="AO109" s="980"/>
      <c r="AP109" s="978" t="s">
        <v>434</v>
      </c>
      <c r="AQ109" s="979"/>
      <c r="AR109" s="979"/>
      <c r="AS109" s="979"/>
      <c r="AT109" s="981"/>
      <c r="AU109" s="998" t="s">
        <v>432</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433</v>
      </c>
      <c r="BR109" s="979"/>
      <c r="BS109" s="979"/>
      <c r="BT109" s="979"/>
      <c r="BU109" s="980"/>
      <c r="BV109" s="978" t="s">
        <v>308</v>
      </c>
      <c r="BW109" s="979"/>
      <c r="BX109" s="979"/>
      <c r="BY109" s="979"/>
      <c r="BZ109" s="980"/>
      <c r="CA109" s="978" t="s">
        <v>307</v>
      </c>
      <c r="CB109" s="979"/>
      <c r="CC109" s="979"/>
      <c r="CD109" s="979"/>
      <c r="CE109" s="980"/>
      <c r="CF109" s="999" t="s">
        <v>434</v>
      </c>
      <c r="CG109" s="999"/>
      <c r="CH109" s="999"/>
      <c r="CI109" s="999"/>
      <c r="CJ109" s="999"/>
      <c r="CK109" s="978" t="s">
        <v>435</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433</v>
      </c>
      <c r="DH109" s="979"/>
      <c r="DI109" s="979"/>
      <c r="DJ109" s="979"/>
      <c r="DK109" s="980"/>
      <c r="DL109" s="978" t="s">
        <v>308</v>
      </c>
      <c r="DM109" s="979"/>
      <c r="DN109" s="979"/>
      <c r="DO109" s="979"/>
      <c r="DP109" s="980"/>
      <c r="DQ109" s="978" t="s">
        <v>307</v>
      </c>
      <c r="DR109" s="979"/>
      <c r="DS109" s="979"/>
      <c r="DT109" s="979"/>
      <c r="DU109" s="980"/>
      <c r="DV109" s="978" t="s">
        <v>434</v>
      </c>
      <c r="DW109" s="979"/>
      <c r="DX109" s="979"/>
      <c r="DY109" s="979"/>
      <c r="DZ109" s="981"/>
    </row>
    <row r="110" spans="1:131" s="247" customFormat="1" ht="26.25" customHeight="1" x14ac:dyDescent="0.2">
      <c r="A110" s="982" t="s">
        <v>436</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487405</v>
      </c>
      <c r="AB110" s="986"/>
      <c r="AC110" s="986"/>
      <c r="AD110" s="986"/>
      <c r="AE110" s="987"/>
      <c r="AF110" s="988">
        <v>473214</v>
      </c>
      <c r="AG110" s="986"/>
      <c r="AH110" s="986"/>
      <c r="AI110" s="986"/>
      <c r="AJ110" s="987"/>
      <c r="AK110" s="988">
        <v>477799</v>
      </c>
      <c r="AL110" s="986"/>
      <c r="AM110" s="986"/>
      <c r="AN110" s="986"/>
      <c r="AO110" s="987"/>
      <c r="AP110" s="989">
        <v>25.9</v>
      </c>
      <c r="AQ110" s="990"/>
      <c r="AR110" s="990"/>
      <c r="AS110" s="990"/>
      <c r="AT110" s="991"/>
      <c r="AU110" s="992" t="s">
        <v>73</v>
      </c>
      <c r="AV110" s="993"/>
      <c r="AW110" s="993"/>
      <c r="AX110" s="993"/>
      <c r="AY110" s="993"/>
      <c r="AZ110" s="1034" t="s">
        <v>437</v>
      </c>
      <c r="BA110" s="983"/>
      <c r="BB110" s="983"/>
      <c r="BC110" s="983"/>
      <c r="BD110" s="983"/>
      <c r="BE110" s="983"/>
      <c r="BF110" s="983"/>
      <c r="BG110" s="983"/>
      <c r="BH110" s="983"/>
      <c r="BI110" s="983"/>
      <c r="BJ110" s="983"/>
      <c r="BK110" s="983"/>
      <c r="BL110" s="983"/>
      <c r="BM110" s="983"/>
      <c r="BN110" s="983"/>
      <c r="BO110" s="983"/>
      <c r="BP110" s="984"/>
      <c r="BQ110" s="1020">
        <v>3507808</v>
      </c>
      <c r="BR110" s="1021"/>
      <c r="BS110" s="1021"/>
      <c r="BT110" s="1021"/>
      <c r="BU110" s="1021"/>
      <c r="BV110" s="1021">
        <v>3535809</v>
      </c>
      <c r="BW110" s="1021"/>
      <c r="BX110" s="1021"/>
      <c r="BY110" s="1021"/>
      <c r="BZ110" s="1021"/>
      <c r="CA110" s="1021">
        <v>3855799</v>
      </c>
      <c r="CB110" s="1021"/>
      <c r="CC110" s="1021"/>
      <c r="CD110" s="1021"/>
      <c r="CE110" s="1021"/>
      <c r="CF110" s="1035">
        <v>209</v>
      </c>
      <c r="CG110" s="1036"/>
      <c r="CH110" s="1036"/>
      <c r="CI110" s="1036"/>
      <c r="CJ110" s="1036"/>
      <c r="CK110" s="1037" t="s">
        <v>438</v>
      </c>
      <c r="CL110" s="1038"/>
      <c r="CM110" s="1017" t="s">
        <v>439</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440</v>
      </c>
      <c r="DH110" s="1021"/>
      <c r="DI110" s="1021"/>
      <c r="DJ110" s="1021"/>
      <c r="DK110" s="1021"/>
      <c r="DL110" s="1021" t="s">
        <v>440</v>
      </c>
      <c r="DM110" s="1021"/>
      <c r="DN110" s="1021"/>
      <c r="DO110" s="1021"/>
      <c r="DP110" s="1021"/>
      <c r="DQ110" s="1021" t="s">
        <v>129</v>
      </c>
      <c r="DR110" s="1021"/>
      <c r="DS110" s="1021"/>
      <c r="DT110" s="1021"/>
      <c r="DU110" s="1021"/>
      <c r="DV110" s="1022" t="s">
        <v>129</v>
      </c>
      <c r="DW110" s="1022"/>
      <c r="DX110" s="1022"/>
      <c r="DY110" s="1022"/>
      <c r="DZ110" s="1023"/>
    </row>
    <row r="111" spans="1:131" s="247" customFormat="1" ht="26.25" customHeight="1" x14ac:dyDescent="0.2">
      <c r="A111" s="1024" t="s">
        <v>441</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440</v>
      </c>
      <c r="AB111" s="1028"/>
      <c r="AC111" s="1028"/>
      <c r="AD111" s="1028"/>
      <c r="AE111" s="1029"/>
      <c r="AF111" s="1030" t="s">
        <v>440</v>
      </c>
      <c r="AG111" s="1028"/>
      <c r="AH111" s="1028"/>
      <c r="AI111" s="1028"/>
      <c r="AJ111" s="1029"/>
      <c r="AK111" s="1030" t="s">
        <v>415</v>
      </c>
      <c r="AL111" s="1028"/>
      <c r="AM111" s="1028"/>
      <c r="AN111" s="1028"/>
      <c r="AO111" s="1029"/>
      <c r="AP111" s="1031" t="s">
        <v>415</v>
      </c>
      <c r="AQ111" s="1032"/>
      <c r="AR111" s="1032"/>
      <c r="AS111" s="1032"/>
      <c r="AT111" s="1033"/>
      <c r="AU111" s="994"/>
      <c r="AV111" s="995"/>
      <c r="AW111" s="995"/>
      <c r="AX111" s="995"/>
      <c r="AY111" s="995"/>
      <c r="AZ111" s="1043" t="s">
        <v>442</v>
      </c>
      <c r="BA111" s="1044"/>
      <c r="BB111" s="1044"/>
      <c r="BC111" s="1044"/>
      <c r="BD111" s="1044"/>
      <c r="BE111" s="1044"/>
      <c r="BF111" s="1044"/>
      <c r="BG111" s="1044"/>
      <c r="BH111" s="1044"/>
      <c r="BI111" s="1044"/>
      <c r="BJ111" s="1044"/>
      <c r="BK111" s="1044"/>
      <c r="BL111" s="1044"/>
      <c r="BM111" s="1044"/>
      <c r="BN111" s="1044"/>
      <c r="BO111" s="1044"/>
      <c r="BP111" s="1045"/>
      <c r="BQ111" s="1013" t="s">
        <v>129</v>
      </c>
      <c r="BR111" s="1014"/>
      <c r="BS111" s="1014"/>
      <c r="BT111" s="1014"/>
      <c r="BU111" s="1014"/>
      <c r="BV111" s="1014">
        <v>1501</v>
      </c>
      <c r="BW111" s="1014"/>
      <c r="BX111" s="1014"/>
      <c r="BY111" s="1014"/>
      <c r="BZ111" s="1014"/>
      <c r="CA111" s="1014" t="s">
        <v>129</v>
      </c>
      <c r="CB111" s="1014"/>
      <c r="CC111" s="1014"/>
      <c r="CD111" s="1014"/>
      <c r="CE111" s="1014"/>
      <c r="CF111" s="1008" t="s">
        <v>129</v>
      </c>
      <c r="CG111" s="1009"/>
      <c r="CH111" s="1009"/>
      <c r="CI111" s="1009"/>
      <c r="CJ111" s="1009"/>
      <c r="CK111" s="1039"/>
      <c r="CL111" s="1040"/>
      <c r="CM111" s="1010" t="s">
        <v>443</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440</v>
      </c>
      <c r="DH111" s="1014"/>
      <c r="DI111" s="1014"/>
      <c r="DJ111" s="1014"/>
      <c r="DK111" s="1014"/>
      <c r="DL111" s="1014" t="s">
        <v>129</v>
      </c>
      <c r="DM111" s="1014"/>
      <c r="DN111" s="1014"/>
      <c r="DO111" s="1014"/>
      <c r="DP111" s="1014"/>
      <c r="DQ111" s="1014" t="s">
        <v>129</v>
      </c>
      <c r="DR111" s="1014"/>
      <c r="DS111" s="1014"/>
      <c r="DT111" s="1014"/>
      <c r="DU111" s="1014"/>
      <c r="DV111" s="1015" t="s">
        <v>129</v>
      </c>
      <c r="DW111" s="1015"/>
      <c r="DX111" s="1015"/>
      <c r="DY111" s="1015"/>
      <c r="DZ111" s="1016"/>
    </row>
    <row r="112" spans="1:131" s="247" customFormat="1" ht="26.25" customHeight="1" x14ac:dyDescent="0.2">
      <c r="A112" s="1046" t="s">
        <v>444</v>
      </c>
      <c r="B112" s="1047"/>
      <c r="C112" s="1044" t="s">
        <v>445</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440</v>
      </c>
      <c r="AB112" s="1053"/>
      <c r="AC112" s="1053"/>
      <c r="AD112" s="1053"/>
      <c r="AE112" s="1054"/>
      <c r="AF112" s="1055" t="s">
        <v>415</v>
      </c>
      <c r="AG112" s="1053"/>
      <c r="AH112" s="1053"/>
      <c r="AI112" s="1053"/>
      <c r="AJ112" s="1054"/>
      <c r="AK112" s="1055" t="s">
        <v>415</v>
      </c>
      <c r="AL112" s="1053"/>
      <c r="AM112" s="1053"/>
      <c r="AN112" s="1053"/>
      <c r="AO112" s="1054"/>
      <c r="AP112" s="1056" t="s">
        <v>415</v>
      </c>
      <c r="AQ112" s="1057"/>
      <c r="AR112" s="1057"/>
      <c r="AS112" s="1057"/>
      <c r="AT112" s="1058"/>
      <c r="AU112" s="994"/>
      <c r="AV112" s="995"/>
      <c r="AW112" s="995"/>
      <c r="AX112" s="995"/>
      <c r="AY112" s="995"/>
      <c r="AZ112" s="1043" t="s">
        <v>446</v>
      </c>
      <c r="BA112" s="1044"/>
      <c r="BB112" s="1044"/>
      <c r="BC112" s="1044"/>
      <c r="BD112" s="1044"/>
      <c r="BE112" s="1044"/>
      <c r="BF112" s="1044"/>
      <c r="BG112" s="1044"/>
      <c r="BH112" s="1044"/>
      <c r="BI112" s="1044"/>
      <c r="BJ112" s="1044"/>
      <c r="BK112" s="1044"/>
      <c r="BL112" s="1044"/>
      <c r="BM112" s="1044"/>
      <c r="BN112" s="1044"/>
      <c r="BO112" s="1044"/>
      <c r="BP112" s="1045"/>
      <c r="BQ112" s="1013">
        <v>1156133</v>
      </c>
      <c r="BR112" s="1014"/>
      <c r="BS112" s="1014"/>
      <c r="BT112" s="1014"/>
      <c r="BU112" s="1014"/>
      <c r="BV112" s="1014">
        <v>1076349</v>
      </c>
      <c r="BW112" s="1014"/>
      <c r="BX112" s="1014"/>
      <c r="BY112" s="1014"/>
      <c r="BZ112" s="1014"/>
      <c r="CA112" s="1014">
        <v>1009879</v>
      </c>
      <c r="CB112" s="1014"/>
      <c r="CC112" s="1014"/>
      <c r="CD112" s="1014"/>
      <c r="CE112" s="1014"/>
      <c r="CF112" s="1008">
        <v>54.7</v>
      </c>
      <c r="CG112" s="1009"/>
      <c r="CH112" s="1009"/>
      <c r="CI112" s="1009"/>
      <c r="CJ112" s="1009"/>
      <c r="CK112" s="1039"/>
      <c r="CL112" s="1040"/>
      <c r="CM112" s="1010" t="s">
        <v>447</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440</v>
      </c>
      <c r="DH112" s="1014"/>
      <c r="DI112" s="1014"/>
      <c r="DJ112" s="1014"/>
      <c r="DK112" s="1014"/>
      <c r="DL112" s="1014" t="s">
        <v>440</v>
      </c>
      <c r="DM112" s="1014"/>
      <c r="DN112" s="1014"/>
      <c r="DO112" s="1014"/>
      <c r="DP112" s="1014"/>
      <c r="DQ112" s="1014" t="s">
        <v>415</v>
      </c>
      <c r="DR112" s="1014"/>
      <c r="DS112" s="1014"/>
      <c r="DT112" s="1014"/>
      <c r="DU112" s="1014"/>
      <c r="DV112" s="1015" t="s">
        <v>440</v>
      </c>
      <c r="DW112" s="1015"/>
      <c r="DX112" s="1015"/>
      <c r="DY112" s="1015"/>
      <c r="DZ112" s="1016"/>
    </row>
    <row r="113" spans="1:130" s="247" customFormat="1" ht="26.25" customHeight="1" x14ac:dyDescent="0.2">
      <c r="A113" s="1048"/>
      <c r="B113" s="1049"/>
      <c r="C113" s="1044" t="s">
        <v>448</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133542</v>
      </c>
      <c r="AB113" s="1028"/>
      <c r="AC113" s="1028"/>
      <c r="AD113" s="1028"/>
      <c r="AE113" s="1029"/>
      <c r="AF113" s="1030">
        <v>135297</v>
      </c>
      <c r="AG113" s="1028"/>
      <c r="AH113" s="1028"/>
      <c r="AI113" s="1028"/>
      <c r="AJ113" s="1029"/>
      <c r="AK113" s="1030">
        <v>125574</v>
      </c>
      <c r="AL113" s="1028"/>
      <c r="AM113" s="1028"/>
      <c r="AN113" s="1028"/>
      <c r="AO113" s="1029"/>
      <c r="AP113" s="1031">
        <v>6.8</v>
      </c>
      <c r="AQ113" s="1032"/>
      <c r="AR113" s="1032"/>
      <c r="AS113" s="1032"/>
      <c r="AT113" s="1033"/>
      <c r="AU113" s="994"/>
      <c r="AV113" s="995"/>
      <c r="AW113" s="995"/>
      <c r="AX113" s="995"/>
      <c r="AY113" s="995"/>
      <c r="AZ113" s="1043" t="s">
        <v>449</v>
      </c>
      <c r="BA113" s="1044"/>
      <c r="BB113" s="1044"/>
      <c r="BC113" s="1044"/>
      <c r="BD113" s="1044"/>
      <c r="BE113" s="1044"/>
      <c r="BF113" s="1044"/>
      <c r="BG113" s="1044"/>
      <c r="BH113" s="1044"/>
      <c r="BI113" s="1044"/>
      <c r="BJ113" s="1044"/>
      <c r="BK113" s="1044"/>
      <c r="BL113" s="1044"/>
      <c r="BM113" s="1044"/>
      <c r="BN113" s="1044"/>
      <c r="BO113" s="1044"/>
      <c r="BP113" s="1045"/>
      <c r="BQ113" s="1013">
        <v>6633</v>
      </c>
      <c r="BR113" s="1014"/>
      <c r="BS113" s="1014"/>
      <c r="BT113" s="1014"/>
      <c r="BU113" s="1014"/>
      <c r="BV113" s="1014">
        <v>5356</v>
      </c>
      <c r="BW113" s="1014"/>
      <c r="BX113" s="1014"/>
      <c r="BY113" s="1014"/>
      <c r="BZ113" s="1014"/>
      <c r="CA113" s="1014">
        <v>4191</v>
      </c>
      <c r="CB113" s="1014"/>
      <c r="CC113" s="1014"/>
      <c r="CD113" s="1014"/>
      <c r="CE113" s="1014"/>
      <c r="CF113" s="1008">
        <v>0.2</v>
      </c>
      <c r="CG113" s="1009"/>
      <c r="CH113" s="1009"/>
      <c r="CI113" s="1009"/>
      <c r="CJ113" s="1009"/>
      <c r="CK113" s="1039"/>
      <c r="CL113" s="1040"/>
      <c r="CM113" s="1010" t="s">
        <v>450</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415</v>
      </c>
      <c r="DH113" s="1053"/>
      <c r="DI113" s="1053"/>
      <c r="DJ113" s="1053"/>
      <c r="DK113" s="1054"/>
      <c r="DL113" s="1055" t="s">
        <v>440</v>
      </c>
      <c r="DM113" s="1053"/>
      <c r="DN113" s="1053"/>
      <c r="DO113" s="1053"/>
      <c r="DP113" s="1054"/>
      <c r="DQ113" s="1055" t="s">
        <v>415</v>
      </c>
      <c r="DR113" s="1053"/>
      <c r="DS113" s="1053"/>
      <c r="DT113" s="1053"/>
      <c r="DU113" s="1054"/>
      <c r="DV113" s="1056" t="s">
        <v>440</v>
      </c>
      <c r="DW113" s="1057"/>
      <c r="DX113" s="1057"/>
      <c r="DY113" s="1057"/>
      <c r="DZ113" s="1058"/>
    </row>
    <row r="114" spans="1:130" s="247" customFormat="1" ht="26.25" customHeight="1" x14ac:dyDescent="0.2">
      <c r="A114" s="1048"/>
      <c r="B114" s="1049"/>
      <c r="C114" s="1044" t="s">
        <v>451</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1142</v>
      </c>
      <c r="AB114" s="1053"/>
      <c r="AC114" s="1053"/>
      <c r="AD114" s="1053"/>
      <c r="AE114" s="1054"/>
      <c r="AF114" s="1055">
        <v>1501</v>
      </c>
      <c r="AG114" s="1053"/>
      <c r="AH114" s="1053"/>
      <c r="AI114" s="1053"/>
      <c r="AJ114" s="1054"/>
      <c r="AK114" s="1055">
        <v>1596</v>
      </c>
      <c r="AL114" s="1053"/>
      <c r="AM114" s="1053"/>
      <c r="AN114" s="1053"/>
      <c r="AO114" s="1054"/>
      <c r="AP114" s="1056">
        <v>0.1</v>
      </c>
      <c r="AQ114" s="1057"/>
      <c r="AR114" s="1057"/>
      <c r="AS114" s="1057"/>
      <c r="AT114" s="1058"/>
      <c r="AU114" s="994"/>
      <c r="AV114" s="995"/>
      <c r="AW114" s="995"/>
      <c r="AX114" s="995"/>
      <c r="AY114" s="995"/>
      <c r="AZ114" s="1043" t="s">
        <v>452</v>
      </c>
      <c r="BA114" s="1044"/>
      <c r="BB114" s="1044"/>
      <c r="BC114" s="1044"/>
      <c r="BD114" s="1044"/>
      <c r="BE114" s="1044"/>
      <c r="BF114" s="1044"/>
      <c r="BG114" s="1044"/>
      <c r="BH114" s="1044"/>
      <c r="BI114" s="1044"/>
      <c r="BJ114" s="1044"/>
      <c r="BK114" s="1044"/>
      <c r="BL114" s="1044"/>
      <c r="BM114" s="1044"/>
      <c r="BN114" s="1044"/>
      <c r="BO114" s="1044"/>
      <c r="BP114" s="1045"/>
      <c r="BQ114" s="1013">
        <v>761066</v>
      </c>
      <c r="BR114" s="1014"/>
      <c r="BS114" s="1014"/>
      <c r="BT114" s="1014"/>
      <c r="BU114" s="1014"/>
      <c r="BV114" s="1014">
        <v>710029</v>
      </c>
      <c r="BW114" s="1014"/>
      <c r="BX114" s="1014"/>
      <c r="BY114" s="1014"/>
      <c r="BZ114" s="1014"/>
      <c r="CA114" s="1014">
        <v>728022</v>
      </c>
      <c r="CB114" s="1014"/>
      <c r="CC114" s="1014"/>
      <c r="CD114" s="1014"/>
      <c r="CE114" s="1014"/>
      <c r="CF114" s="1008">
        <v>39.5</v>
      </c>
      <c r="CG114" s="1009"/>
      <c r="CH114" s="1009"/>
      <c r="CI114" s="1009"/>
      <c r="CJ114" s="1009"/>
      <c r="CK114" s="1039"/>
      <c r="CL114" s="1040"/>
      <c r="CM114" s="1010" t="s">
        <v>453</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440</v>
      </c>
      <c r="DH114" s="1053"/>
      <c r="DI114" s="1053"/>
      <c r="DJ114" s="1053"/>
      <c r="DK114" s="1054"/>
      <c r="DL114" s="1055" t="s">
        <v>440</v>
      </c>
      <c r="DM114" s="1053"/>
      <c r="DN114" s="1053"/>
      <c r="DO114" s="1053"/>
      <c r="DP114" s="1054"/>
      <c r="DQ114" s="1055" t="s">
        <v>440</v>
      </c>
      <c r="DR114" s="1053"/>
      <c r="DS114" s="1053"/>
      <c r="DT114" s="1053"/>
      <c r="DU114" s="1054"/>
      <c r="DV114" s="1056" t="s">
        <v>440</v>
      </c>
      <c r="DW114" s="1057"/>
      <c r="DX114" s="1057"/>
      <c r="DY114" s="1057"/>
      <c r="DZ114" s="1058"/>
    </row>
    <row r="115" spans="1:130" s="247" customFormat="1" ht="26.25" customHeight="1" x14ac:dyDescent="0.2">
      <c r="A115" s="1048"/>
      <c r="B115" s="1049"/>
      <c r="C115" s="1044" t="s">
        <v>454</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440</v>
      </c>
      <c r="AB115" s="1028"/>
      <c r="AC115" s="1028"/>
      <c r="AD115" s="1028"/>
      <c r="AE115" s="1029"/>
      <c r="AF115" s="1030" t="s">
        <v>440</v>
      </c>
      <c r="AG115" s="1028"/>
      <c r="AH115" s="1028"/>
      <c r="AI115" s="1028"/>
      <c r="AJ115" s="1029"/>
      <c r="AK115" s="1030" t="s">
        <v>440</v>
      </c>
      <c r="AL115" s="1028"/>
      <c r="AM115" s="1028"/>
      <c r="AN115" s="1028"/>
      <c r="AO115" s="1029"/>
      <c r="AP115" s="1031" t="s">
        <v>440</v>
      </c>
      <c r="AQ115" s="1032"/>
      <c r="AR115" s="1032"/>
      <c r="AS115" s="1032"/>
      <c r="AT115" s="1033"/>
      <c r="AU115" s="994"/>
      <c r="AV115" s="995"/>
      <c r="AW115" s="995"/>
      <c r="AX115" s="995"/>
      <c r="AY115" s="995"/>
      <c r="AZ115" s="1043" t="s">
        <v>455</v>
      </c>
      <c r="BA115" s="1044"/>
      <c r="BB115" s="1044"/>
      <c r="BC115" s="1044"/>
      <c r="BD115" s="1044"/>
      <c r="BE115" s="1044"/>
      <c r="BF115" s="1044"/>
      <c r="BG115" s="1044"/>
      <c r="BH115" s="1044"/>
      <c r="BI115" s="1044"/>
      <c r="BJ115" s="1044"/>
      <c r="BK115" s="1044"/>
      <c r="BL115" s="1044"/>
      <c r="BM115" s="1044"/>
      <c r="BN115" s="1044"/>
      <c r="BO115" s="1044"/>
      <c r="BP115" s="1045"/>
      <c r="BQ115" s="1013" t="s">
        <v>440</v>
      </c>
      <c r="BR115" s="1014"/>
      <c r="BS115" s="1014"/>
      <c r="BT115" s="1014"/>
      <c r="BU115" s="1014"/>
      <c r="BV115" s="1014" t="s">
        <v>440</v>
      </c>
      <c r="BW115" s="1014"/>
      <c r="BX115" s="1014"/>
      <c r="BY115" s="1014"/>
      <c r="BZ115" s="1014"/>
      <c r="CA115" s="1014" t="s">
        <v>440</v>
      </c>
      <c r="CB115" s="1014"/>
      <c r="CC115" s="1014"/>
      <c r="CD115" s="1014"/>
      <c r="CE115" s="1014"/>
      <c r="CF115" s="1008" t="s">
        <v>440</v>
      </c>
      <c r="CG115" s="1009"/>
      <c r="CH115" s="1009"/>
      <c r="CI115" s="1009"/>
      <c r="CJ115" s="1009"/>
      <c r="CK115" s="1039"/>
      <c r="CL115" s="1040"/>
      <c r="CM115" s="1043" t="s">
        <v>456</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440</v>
      </c>
      <c r="DH115" s="1053"/>
      <c r="DI115" s="1053"/>
      <c r="DJ115" s="1053"/>
      <c r="DK115" s="1054"/>
      <c r="DL115" s="1055" t="s">
        <v>440</v>
      </c>
      <c r="DM115" s="1053"/>
      <c r="DN115" s="1053"/>
      <c r="DO115" s="1053"/>
      <c r="DP115" s="1054"/>
      <c r="DQ115" s="1055" t="s">
        <v>440</v>
      </c>
      <c r="DR115" s="1053"/>
      <c r="DS115" s="1053"/>
      <c r="DT115" s="1053"/>
      <c r="DU115" s="1054"/>
      <c r="DV115" s="1056" t="s">
        <v>440</v>
      </c>
      <c r="DW115" s="1057"/>
      <c r="DX115" s="1057"/>
      <c r="DY115" s="1057"/>
      <c r="DZ115" s="1058"/>
    </row>
    <row r="116" spans="1:130" s="247" customFormat="1" ht="26.25" customHeight="1" x14ac:dyDescent="0.2">
      <c r="A116" s="1050"/>
      <c r="B116" s="1051"/>
      <c r="C116" s="1059" t="s">
        <v>457</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440</v>
      </c>
      <c r="AB116" s="1053"/>
      <c r="AC116" s="1053"/>
      <c r="AD116" s="1053"/>
      <c r="AE116" s="1054"/>
      <c r="AF116" s="1055" t="s">
        <v>440</v>
      </c>
      <c r="AG116" s="1053"/>
      <c r="AH116" s="1053"/>
      <c r="AI116" s="1053"/>
      <c r="AJ116" s="1054"/>
      <c r="AK116" s="1055" t="s">
        <v>440</v>
      </c>
      <c r="AL116" s="1053"/>
      <c r="AM116" s="1053"/>
      <c r="AN116" s="1053"/>
      <c r="AO116" s="1054"/>
      <c r="AP116" s="1056" t="s">
        <v>440</v>
      </c>
      <c r="AQ116" s="1057"/>
      <c r="AR116" s="1057"/>
      <c r="AS116" s="1057"/>
      <c r="AT116" s="1058"/>
      <c r="AU116" s="994"/>
      <c r="AV116" s="995"/>
      <c r="AW116" s="995"/>
      <c r="AX116" s="995"/>
      <c r="AY116" s="995"/>
      <c r="AZ116" s="1061" t="s">
        <v>458</v>
      </c>
      <c r="BA116" s="1062"/>
      <c r="BB116" s="1062"/>
      <c r="BC116" s="1062"/>
      <c r="BD116" s="1062"/>
      <c r="BE116" s="1062"/>
      <c r="BF116" s="1062"/>
      <c r="BG116" s="1062"/>
      <c r="BH116" s="1062"/>
      <c r="BI116" s="1062"/>
      <c r="BJ116" s="1062"/>
      <c r="BK116" s="1062"/>
      <c r="BL116" s="1062"/>
      <c r="BM116" s="1062"/>
      <c r="BN116" s="1062"/>
      <c r="BO116" s="1062"/>
      <c r="BP116" s="1063"/>
      <c r="BQ116" s="1013" t="s">
        <v>440</v>
      </c>
      <c r="BR116" s="1014"/>
      <c r="BS116" s="1014"/>
      <c r="BT116" s="1014"/>
      <c r="BU116" s="1014"/>
      <c r="BV116" s="1014" t="s">
        <v>440</v>
      </c>
      <c r="BW116" s="1014"/>
      <c r="BX116" s="1014"/>
      <c r="BY116" s="1014"/>
      <c r="BZ116" s="1014"/>
      <c r="CA116" s="1014" t="s">
        <v>440</v>
      </c>
      <c r="CB116" s="1014"/>
      <c r="CC116" s="1014"/>
      <c r="CD116" s="1014"/>
      <c r="CE116" s="1014"/>
      <c r="CF116" s="1008" t="s">
        <v>440</v>
      </c>
      <c r="CG116" s="1009"/>
      <c r="CH116" s="1009"/>
      <c r="CI116" s="1009"/>
      <c r="CJ116" s="1009"/>
      <c r="CK116" s="1039"/>
      <c r="CL116" s="1040"/>
      <c r="CM116" s="1010" t="s">
        <v>459</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415</v>
      </c>
      <c r="DH116" s="1053"/>
      <c r="DI116" s="1053"/>
      <c r="DJ116" s="1053"/>
      <c r="DK116" s="1054"/>
      <c r="DL116" s="1055" t="s">
        <v>440</v>
      </c>
      <c r="DM116" s="1053"/>
      <c r="DN116" s="1053"/>
      <c r="DO116" s="1053"/>
      <c r="DP116" s="1054"/>
      <c r="DQ116" s="1055" t="s">
        <v>415</v>
      </c>
      <c r="DR116" s="1053"/>
      <c r="DS116" s="1053"/>
      <c r="DT116" s="1053"/>
      <c r="DU116" s="1054"/>
      <c r="DV116" s="1056" t="s">
        <v>440</v>
      </c>
      <c r="DW116" s="1057"/>
      <c r="DX116" s="1057"/>
      <c r="DY116" s="1057"/>
      <c r="DZ116" s="1058"/>
    </row>
    <row r="117" spans="1:130" s="247" customFormat="1" ht="26.25" customHeight="1" x14ac:dyDescent="0.2">
      <c r="A117" s="998" t="s">
        <v>186</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460</v>
      </c>
      <c r="Z117" s="980"/>
      <c r="AA117" s="1070">
        <v>622089</v>
      </c>
      <c r="AB117" s="1071"/>
      <c r="AC117" s="1071"/>
      <c r="AD117" s="1071"/>
      <c r="AE117" s="1072"/>
      <c r="AF117" s="1073">
        <v>610012</v>
      </c>
      <c r="AG117" s="1071"/>
      <c r="AH117" s="1071"/>
      <c r="AI117" s="1071"/>
      <c r="AJ117" s="1072"/>
      <c r="AK117" s="1073">
        <v>604969</v>
      </c>
      <c r="AL117" s="1071"/>
      <c r="AM117" s="1071"/>
      <c r="AN117" s="1071"/>
      <c r="AO117" s="1072"/>
      <c r="AP117" s="1074"/>
      <c r="AQ117" s="1075"/>
      <c r="AR117" s="1075"/>
      <c r="AS117" s="1075"/>
      <c r="AT117" s="1076"/>
      <c r="AU117" s="994"/>
      <c r="AV117" s="995"/>
      <c r="AW117" s="995"/>
      <c r="AX117" s="995"/>
      <c r="AY117" s="995"/>
      <c r="AZ117" s="1061" t="s">
        <v>461</v>
      </c>
      <c r="BA117" s="1062"/>
      <c r="BB117" s="1062"/>
      <c r="BC117" s="1062"/>
      <c r="BD117" s="1062"/>
      <c r="BE117" s="1062"/>
      <c r="BF117" s="1062"/>
      <c r="BG117" s="1062"/>
      <c r="BH117" s="1062"/>
      <c r="BI117" s="1062"/>
      <c r="BJ117" s="1062"/>
      <c r="BK117" s="1062"/>
      <c r="BL117" s="1062"/>
      <c r="BM117" s="1062"/>
      <c r="BN117" s="1062"/>
      <c r="BO117" s="1062"/>
      <c r="BP117" s="1063"/>
      <c r="BQ117" s="1013" t="s">
        <v>129</v>
      </c>
      <c r="BR117" s="1014"/>
      <c r="BS117" s="1014"/>
      <c r="BT117" s="1014"/>
      <c r="BU117" s="1014"/>
      <c r="BV117" s="1014" t="s">
        <v>129</v>
      </c>
      <c r="BW117" s="1014"/>
      <c r="BX117" s="1014"/>
      <c r="BY117" s="1014"/>
      <c r="BZ117" s="1014"/>
      <c r="CA117" s="1014" t="s">
        <v>129</v>
      </c>
      <c r="CB117" s="1014"/>
      <c r="CC117" s="1014"/>
      <c r="CD117" s="1014"/>
      <c r="CE117" s="1014"/>
      <c r="CF117" s="1008" t="s">
        <v>129</v>
      </c>
      <c r="CG117" s="1009"/>
      <c r="CH117" s="1009"/>
      <c r="CI117" s="1009"/>
      <c r="CJ117" s="1009"/>
      <c r="CK117" s="1039"/>
      <c r="CL117" s="1040"/>
      <c r="CM117" s="1010" t="s">
        <v>462</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129</v>
      </c>
      <c r="DH117" s="1053"/>
      <c r="DI117" s="1053"/>
      <c r="DJ117" s="1053"/>
      <c r="DK117" s="1054"/>
      <c r="DL117" s="1055" t="s">
        <v>463</v>
      </c>
      <c r="DM117" s="1053"/>
      <c r="DN117" s="1053"/>
      <c r="DO117" s="1053"/>
      <c r="DP117" s="1054"/>
      <c r="DQ117" s="1055" t="s">
        <v>129</v>
      </c>
      <c r="DR117" s="1053"/>
      <c r="DS117" s="1053"/>
      <c r="DT117" s="1053"/>
      <c r="DU117" s="1054"/>
      <c r="DV117" s="1056" t="s">
        <v>129</v>
      </c>
      <c r="DW117" s="1057"/>
      <c r="DX117" s="1057"/>
      <c r="DY117" s="1057"/>
      <c r="DZ117" s="1058"/>
    </row>
    <row r="118" spans="1:130" s="247" customFormat="1" ht="26.25" customHeight="1" x14ac:dyDescent="0.2">
      <c r="A118" s="998" t="s">
        <v>435</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433</v>
      </c>
      <c r="AB118" s="979"/>
      <c r="AC118" s="979"/>
      <c r="AD118" s="979"/>
      <c r="AE118" s="980"/>
      <c r="AF118" s="978" t="s">
        <v>308</v>
      </c>
      <c r="AG118" s="979"/>
      <c r="AH118" s="979"/>
      <c r="AI118" s="979"/>
      <c r="AJ118" s="980"/>
      <c r="AK118" s="978" t="s">
        <v>307</v>
      </c>
      <c r="AL118" s="979"/>
      <c r="AM118" s="979"/>
      <c r="AN118" s="979"/>
      <c r="AO118" s="980"/>
      <c r="AP118" s="1065" t="s">
        <v>434</v>
      </c>
      <c r="AQ118" s="1066"/>
      <c r="AR118" s="1066"/>
      <c r="AS118" s="1066"/>
      <c r="AT118" s="1067"/>
      <c r="AU118" s="994"/>
      <c r="AV118" s="995"/>
      <c r="AW118" s="995"/>
      <c r="AX118" s="995"/>
      <c r="AY118" s="995"/>
      <c r="AZ118" s="1068" t="s">
        <v>464</v>
      </c>
      <c r="BA118" s="1059"/>
      <c r="BB118" s="1059"/>
      <c r="BC118" s="1059"/>
      <c r="BD118" s="1059"/>
      <c r="BE118" s="1059"/>
      <c r="BF118" s="1059"/>
      <c r="BG118" s="1059"/>
      <c r="BH118" s="1059"/>
      <c r="BI118" s="1059"/>
      <c r="BJ118" s="1059"/>
      <c r="BK118" s="1059"/>
      <c r="BL118" s="1059"/>
      <c r="BM118" s="1059"/>
      <c r="BN118" s="1059"/>
      <c r="BO118" s="1059"/>
      <c r="BP118" s="1060"/>
      <c r="BQ118" s="1091" t="s">
        <v>129</v>
      </c>
      <c r="BR118" s="1092"/>
      <c r="BS118" s="1092"/>
      <c r="BT118" s="1092"/>
      <c r="BU118" s="1092"/>
      <c r="BV118" s="1092" t="s">
        <v>465</v>
      </c>
      <c r="BW118" s="1092"/>
      <c r="BX118" s="1092"/>
      <c r="BY118" s="1092"/>
      <c r="BZ118" s="1092"/>
      <c r="CA118" s="1092" t="s">
        <v>465</v>
      </c>
      <c r="CB118" s="1092"/>
      <c r="CC118" s="1092"/>
      <c r="CD118" s="1092"/>
      <c r="CE118" s="1092"/>
      <c r="CF118" s="1008" t="s">
        <v>129</v>
      </c>
      <c r="CG118" s="1009"/>
      <c r="CH118" s="1009"/>
      <c r="CI118" s="1009"/>
      <c r="CJ118" s="1009"/>
      <c r="CK118" s="1039"/>
      <c r="CL118" s="1040"/>
      <c r="CM118" s="1010" t="s">
        <v>466</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129</v>
      </c>
      <c r="DH118" s="1053"/>
      <c r="DI118" s="1053"/>
      <c r="DJ118" s="1053"/>
      <c r="DK118" s="1054"/>
      <c r="DL118" s="1055" t="s">
        <v>129</v>
      </c>
      <c r="DM118" s="1053"/>
      <c r="DN118" s="1053"/>
      <c r="DO118" s="1053"/>
      <c r="DP118" s="1054"/>
      <c r="DQ118" s="1055" t="s">
        <v>465</v>
      </c>
      <c r="DR118" s="1053"/>
      <c r="DS118" s="1053"/>
      <c r="DT118" s="1053"/>
      <c r="DU118" s="1054"/>
      <c r="DV118" s="1056" t="s">
        <v>129</v>
      </c>
      <c r="DW118" s="1057"/>
      <c r="DX118" s="1057"/>
      <c r="DY118" s="1057"/>
      <c r="DZ118" s="1058"/>
    </row>
    <row r="119" spans="1:130" s="247" customFormat="1" ht="26.25" customHeight="1" x14ac:dyDescent="0.2">
      <c r="A119" s="1152" t="s">
        <v>438</v>
      </c>
      <c r="B119" s="1038"/>
      <c r="C119" s="1017" t="s">
        <v>439</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465</v>
      </c>
      <c r="AB119" s="986"/>
      <c r="AC119" s="986"/>
      <c r="AD119" s="986"/>
      <c r="AE119" s="987"/>
      <c r="AF119" s="988" t="s">
        <v>129</v>
      </c>
      <c r="AG119" s="986"/>
      <c r="AH119" s="986"/>
      <c r="AI119" s="986"/>
      <c r="AJ119" s="987"/>
      <c r="AK119" s="988" t="s">
        <v>129</v>
      </c>
      <c r="AL119" s="986"/>
      <c r="AM119" s="986"/>
      <c r="AN119" s="986"/>
      <c r="AO119" s="987"/>
      <c r="AP119" s="989" t="s">
        <v>465</v>
      </c>
      <c r="AQ119" s="990"/>
      <c r="AR119" s="990"/>
      <c r="AS119" s="990"/>
      <c r="AT119" s="991"/>
      <c r="AU119" s="996"/>
      <c r="AV119" s="997"/>
      <c r="AW119" s="997"/>
      <c r="AX119" s="997"/>
      <c r="AY119" s="997"/>
      <c r="AZ119" s="278" t="s">
        <v>186</v>
      </c>
      <c r="BA119" s="278"/>
      <c r="BB119" s="278"/>
      <c r="BC119" s="278"/>
      <c r="BD119" s="278"/>
      <c r="BE119" s="278"/>
      <c r="BF119" s="278"/>
      <c r="BG119" s="278"/>
      <c r="BH119" s="278"/>
      <c r="BI119" s="278"/>
      <c r="BJ119" s="278"/>
      <c r="BK119" s="278"/>
      <c r="BL119" s="278"/>
      <c r="BM119" s="278"/>
      <c r="BN119" s="278"/>
      <c r="BO119" s="1069" t="s">
        <v>467</v>
      </c>
      <c r="BP119" s="1100"/>
      <c r="BQ119" s="1091">
        <v>5431640</v>
      </c>
      <c r="BR119" s="1092"/>
      <c r="BS119" s="1092"/>
      <c r="BT119" s="1092"/>
      <c r="BU119" s="1092"/>
      <c r="BV119" s="1092">
        <v>5329044</v>
      </c>
      <c r="BW119" s="1092"/>
      <c r="BX119" s="1092"/>
      <c r="BY119" s="1092"/>
      <c r="BZ119" s="1092"/>
      <c r="CA119" s="1092">
        <v>5597891</v>
      </c>
      <c r="CB119" s="1092"/>
      <c r="CC119" s="1092"/>
      <c r="CD119" s="1092"/>
      <c r="CE119" s="1092"/>
      <c r="CF119" s="1093"/>
      <c r="CG119" s="1094"/>
      <c r="CH119" s="1094"/>
      <c r="CI119" s="1094"/>
      <c r="CJ119" s="1095"/>
      <c r="CK119" s="1041"/>
      <c r="CL119" s="1042"/>
      <c r="CM119" s="1096" t="s">
        <v>468</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129</v>
      </c>
      <c r="DH119" s="1078"/>
      <c r="DI119" s="1078"/>
      <c r="DJ119" s="1078"/>
      <c r="DK119" s="1079"/>
      <c r="DL119" s="1077">
        <v>1501</v>
      </c>
      <c r="DM119" s="1078"/>
      <c r="DN119" s="1078"/>
      <c r="DO119" s="1078"/>
      <c r="DP119" s="1079"/>
      <c r="DQ119" s="1077" t="s">
        <v>129</v>
      </c>
      <c r="DR119" s="1078"/>
      <c r="DS119" s="1078"/>
      <c r="DT119" s="1078"/>
      <c r="DU119" s="1079"/>
      <c r="DV119" s="1080" t="s">
        <v>129</v>
      </c>
      <c r="DW119" s="1081"/>
      <c r="DX119" s="1081"/>
      <c r="DY119" s="1081"/>
      <c r="DZ119" s="1082"/>
    </row>
    <row r="120" spans="1:130" s="247" customFormat="1" ht="26.25" customHeight="1" x14ac:dyDescent="0.2">
      <c r="A120" s="1153"/>
      <c r="B120" s="1040"/>
      <c r="C120" s="1010" t="s">
        <v>443</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463</v>
      </c>
      <c r="AB120" s="1053"/>
      <c r="AC120" s="1053"/>
      <c r="AD120" s="1053"/>
      <c r="AE120" s="1054"/>
      <c r="AF120" s="1055" t="s">
        <v>129</v>
      </c>
      <c r="AG120" s="1053"/>
      <c r="AH120" s="1053"/>
      <c r="AI120" s="1053"/>
      <c r="AJ120" s="1054"/>
      <c r="AK120" s="1055" t="s">
        <v>465</v>
      </c>
      <c r="AL120" s="1053"/>
      <c r="AM120" s="1053"/>
      <c r="AN120" s="1053"/>
      <c r="AO120" s="1054"/>
      <c r="AP120" s="1056" t="s">
        <v>129</v>
      </c>
      <c r="AQ120" s="1057"/>
      <c r="AR120" s="1057"/>
      <c r="AS120" s="1057"/>
      <c r="AT120" s="1058"/>
      <c r="AU120" s="1083" t="s">
        <v>469</v>
      </c>
      <c r="AV120" s="1084"/>
      <c r="AW120" s="1084"/>
      <c r="AX120" s="1084"/>
      <c r="AY120" s="1085"/>
      <c r="AZ120" s="1034" t="s">
        <v>470</v>
      </c>
      <c r="BA120" s="983"/>
      <c r="BB120" s="983"/>
      <c r="BC120" s="983"/>
      <c r="BD120" s="983"/>
      <c r="BE120" s="983"/>
      <c r="BF120" s="983"/>
      <c r="BG120" s="983"/>
      <c r="BH120" s="983"/>
      <c r="BI120" s="983"/>
      <c r="BJ120" s="983"/>
      <c r="BK120" s="983"/>
      <c r="BL120" s="983"/>
      <c r="BM120" s="983"/>
      <c r="BN120" s="983"/>
      <c r="BO120" s="983"/>
      <c r="BP120" s="984"/>
      <c r="BQ120" s="1020">
        <v>4592059</v>
      </c>
      <c r="BR120" s="1021"/>
      <c r="BS120" s="1021"/>
      <c r="BT120" s="1021"/>
      <c r="BU120" s="1021"/>
      <c r="BV120" s="1021">
        <v>4684027</v>
      </c>
      <c r="BW120" s="1021"/>
      <c r="BX120" s="1021"/>
      <c r="BY120" s="1021"/>
      <c r="BZ120" s="1021"/>
      <c r="CA120" s="1021">
        <v>4988386</v>
      </c>
      <c r="CB120" s="1021"/>
      <c r="CC120" s="1021"/>
      <c r="CD120" s="1021"/>
      <c r="CE120" s="1021"/>
      <c r="CF120" s="1035">
        <v>270.39999999999998</v>
      </c>
      <c r="CG120" s="1036"/>
      <c r="CH120" s="1036"/>
      <c r="CI120" s="1036"/>
      <c r="CJ120" s="1036"/>
      <c r="CK120" s="1101" t="s">
        <v>471</v>
      </c>
      <c r="CL120" s="1102"/>
      <c r="CM120" s="1102"/>
      <c r="CN120" s="1102"/>
      <c r="CO120" s="1103"/>
      <c r="CP120" s="1109" t="s">
        <v>410</v>
      </c>
      <c r="CQ120" s="1110"/>
      <c r="CR120" s="1110"/>
      <c r="CS120" s="1110"/>
      <c r="CT120" s="1110"/>
      <c r="CU120" s="1110"/>
      <c r="CV120" s="1110"/>
      <c r="CW120" s="1110"/>
      <c r="CX120" s="1110"/>
      <c r="CY120" s="1110"/>
      <c r="CZ120" s="1110"/>
      <c r="DA120" s="1110"/>
      <c r="DB120" s="1110"/>
      <c r="DC120" s="1110"/>
      <c r="DD120" s="1110"/>
      <c r="DE120" s="1110"/>
      <c r="DF120" s="1111"/>
      <c r="DG120" s="1020">
        <v>735535</v>
      </c>
      <c r="DH120" s="1021"/>
      <c r="DI120" s="1021"/>
      <c r="DJ120" s="1021"/>
      <c r="DK120" s="1021"/>
      <c r="DL120" s="1021">
        <v>714377</v>
      </c>
      <c r="DM120" s="1021"/>
      <c r="DN120" s="1021"/>
      <c r="DO120" s="1021"/>
      <c r="DP120" s="1021"/>
      <c r="DQ120" s="1021">
        <v>675037</v>
      </c>
      <c r="DR120" s="1021"/>
      <c r="DS120" s="1021"/>
      <c r="DT120" s="1021"/>
      <c r="DU120" s="1021"/>
      <c r="DV120" s="1022">
        <v>36.6</v>
      </c>
      <c r="DW120" s="1022"/>
      <c r="DX120" s="1022"/>
      <c r="DY120" s="1022"/>
      <c r="DZ120" s="1023"/>
    </row>
    <row r="121" spans="1:130" s="247" customFormat="1" ht="26.25" customHeight="1" x14ac:dyDescent="0.2">
      <c r="A121" s="1153"/>
      <c r="B121" s="1040"/>
      <c r="C121" s="1061" t="s">
        <v>472</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129</v>
      </c>
      <c r="AB121" s="1053"/>
      <c r="AC121" s="1053"/>
      <c r="AD121" s="1053"/>
      <c r="AE121" s="1054"/>
      <c r="AF121" s="1055" t="s">
        <v>129</v>
      </c>
      <c r="AG121" s="1053"/>
      <c r="AH121" s="1053"/>
      <c r="AI121" s="1053"/>
      <c r="AJ121" s="1054"/>
      <c r="AK121" s="1055" t="s">
        <v>463</v>
      </c>
      <c r="AL121" s="1053"/>
      <c r="AM121" s="1053"/>
      <c r="AN121" s="1053"/>
      <c r="AO121" s="1054"/>
      <c r="AP121" s="1056" t="s">
        <v>463</v>
      </c>
      <c r="AQ121" s="1057"/>
      <c r="AR121" s="1057"/>
      <c r="AS121" s="1057"/>
      <c r="AT121" s="1058"/>
      <c r="AU121" s="1086"/>
      <c r="AV121" s="1087"/>
      <c r="AW121" s="1087"/>
      <c r="AX121" s="1087"/>
      <c r="AY121" s="1088"/>
      <c r="AZ121" s="1043" t="s">
        <v>473</v>
      </c>
      <c r="BA121" s="1044"/>
      <c r="BB121" s="1044"/>
      <c r="BC121" s="1044"/>
      <c r="BD121" s="1044"/>
      <c r="BE121" s="1044"/>
      <c r="BF121" s="1044"/>
      <c r="BG121" s="1044"/>
      <c r="BH121" s="1044"/>
      <c r="BI121" s="1044"/>
      <c r="BJ121" s="1044"/>
      <c r="BK121" s="1044"/>
      <c r="BL121" s="1044"/>
      <c r="BM121" s="1044"/>
      <c r="BN121" s="1044"/>
      <c r="BO121" s="1044"/>
      <c r="BP121" s="1045"/>
      <c r="BQ121" s="1013">
        <v>484809</v>
      </c>
      <c r="BR121" s="1014"/>
      <c r="BS121" s="1014"/>
      <c r="BT121" s="1014"/>
      <c r="BU121" s="1014"/>
      <c r="BV121" s="1014">
        <v>385393</v>
      </c>
      <c r="BW121" s="1014"/>
      <c r="BX121" s="1014"/>
      <c r="BY121" s="1014"/>
      <c r="BZ121" s="1014"/>
      <c r="CA121" s="1014">
        <v>360903</v>
      </c>
      <c r="CB121" s="1014"/>
      <c r="CC121" s="1014"/>
      <c r="CD121" s="1014"/>
      <c r="CE121" s="1014"/>
      <c r="CF121" s="1008">
        <v>19.600000000000001</v>
      </c>
      <c r="CG121" s="1009"/>
      <c r="CH121" s="1009"/>
      <c r="CI121" s="1009"/>
      <c r="CJ121" s="1009"/>
      <c r="CK121" s="1104"/>
      <c r="CL121" s="1105"/>
      <c r="CM121" s="1105"/>
      <c r="CN121" s="1105"/>
      <c r="CO121" s="1106"/>
      <c r="CP121" s="1114" t="s">
        <v>474</v>
      </c>
      <c r="CQ121" s="1115"/>
      <c r="CR121" s="1115"/>
      <c r="CS121" s="1115"/>
      <c r="CT121" s="1115"/>
      <c r="CU121" s="1115"/>
      <c r="CV121" s="1115"/>
      <c r="CW121" s="1115"/>
      <c r="CX121" s="1115"/>
      <c r="CY121" s="1115"/>
      <c r="CZ121" s="1115"/>
      <c r="DA121" s="1115"/>
      <c r="DB121" s="1115"/>
      <c r="DC121" s="1115"/>
      <c r="DD121" s="1115"/>
      <c r="DE121" s="1115"/>
      <c r="DF121" s="1116"/>
      <c r="DG121" s="1013">
        <v>184200</v>
      </c>
      <c r="DH121" s="1014"/>
      <c r="DI121" s="1014"/>
      <c r="DJ121" s="1014"/>
      <c r="DK121" s="1014"/>
      <c r="DL121" s="1014">
        <v>143723</v>
      </c>
      <c r="DM121" s="1014"/>
      <c r="DN121" s="1014"/>
      <c r="DO121" s="1014"/>
      <c r="DP121" s="1014"/>
      <c r="DQ121" s="1014">
        <v>132703</v>
      </c>
      <c r="DR121" s="1014"/>
      <c r="DS121" s="1014"/>
      <c r="DT121" s="1014"/>
      <c r="DU121" s="1014"/>
      <c r="DV121" s="1015">
        <v>7.2</v>
      </c>
      <c r="DW121" s="1015"/>
      <c r="DX121" s="1015"/>
      <c r="DY121" s="1015"/>
      <c r="DZ121" s="1016"/>
    </row>
    <row r="122" spans="1:130" s="247" customFormat="1" ht="26.25" customHeight="1" x14ac:dyDescent="0.2">
      <c r="A122" s="1153"/>
      <c r="B122" s="1040"/>
      <c r="C122" s="1010" t="s">
        <v>453</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463</v>
      </c>
      <c r="AB122" s="1053"/>
      <c r="AC122" s="1053"/>
      <c r="AD122" s="1053"/>
      <c r="AE122" s="1054"/>
      <c r="AF122" s="1055" t="s">
        <v>129</v>
      </c>
      <c r="AG122" s="1053"/>
      <c r="AH122" s="1053"/>
      <c r="AI122" s="1053"/>
      <c r="AJ122" s="1054"/>
      <c r="AK122" s="1055" t="s">
        <v>463</v>
      </c>
      <c r="AL122" s="1053"/>
      <c r="AM122" s="1053"/>
      <c r="AN122" s="1053"/>
      <c r="AO122" s="1054"/>
      <c r="AP122" s="1056" t="s">
        <v>463</v>
      </c>
      <c r="AQ122" s="1057"/>
      <c r="AR122" s="1057"/>
      <c r="AS122" s="1057"/>
      <c r="AT122" s="1058"/>
      <c r="AU122" s="1086"/>
      <c r="AV122" s="1087"/>
      <c r="AW122" s="1087"/>
      <c r="AX122" s="1087"/>
      <c r="AY122" s="1088"/>
      <c r="AZ122" s="1068" t="s">
        <v>475</v>
      </c>
      <c r="BA122" s="1059"/>
      <c r="BB122" s="1059"/>
      <c r="BC122" s="1059"/>
      <c r="BD122" s="1059"/>
      <c r="BE122" s="1059"/>
      <c r="BF122" s="1059"/>
      <c r="BG122" s="1059"/>
      <c r="BH122" s="1059"/>
      <c r="BI122" s="1059"/>
      <c r="BJ122" s="1059"/>
      <c r="BK122" s="1059"/>
      <c r="BL122" s="1059"/>
      <c r="BM122" s="1059"/>
      <c r="BN122" s="1059"/>
      <c r="BO122" s="1059"/>
      <c r="BP122" s="1060"/>
      <c r="BQ122" s="1091">
        <v>3903765</v>
      </c>
      <c r="BR122" s="1092"/>
      <c r="BS122" s="1092"/>
      <c r="BT122" s="1092"/>
      <c r="BU122" s="1092"/>
      <c r="BV122" s="1092">
        <v>3789407</v>
      </c>
      <c r="BW122" s="1092"/>
      <c r="BX122" s="1092"/>
      <c r="BY122" s="1092"/>
      <c r="BZ122" s="1092"/>
      <c r="CA122" s="1092">
        <v>3967931</v>
      </c>
      <c r="CB122" s="1092"/>
      <c r="CC122" s="1092"/>
      <c r="CD122" s="1092"/>
      <c r="CE122" s="1092"/>
      <c r="CF122" s="1112">
        <v>215.1</v>
      </c>
      <c r="CG122" s="1113"/>
      <c r="CH122" s="1113"/>
      <c r="CI122" s="1113"/>
      <c r="CJ122" s="1113"/>
      <c r="CK122" s="1104"/>
      <c r="CL122" s="1105"/>
      <c r="CM122" s="1105"/>
      <c r="CN122" s="1105"/>
      <c r="CO122" s="1106"/>
      <c r="CP122" s="1114" t="s">
        <v>412</v>
      </c>
      <c r="CQ122" s="1115"/>
      <c r="CR122" s="1115"/>
      <c r="CS122" s="1115"/>
      <c r="CT122" s="1115"/>
      <c r="CU122" s="1115"/>
      <c r="CV122" s="1115"/>
      <c r="CW122" s="1115"/>
      <c r="CX122" s="1115"/>
      <c r="CY122" s="1115"/>
      <c r="CZ122" s="1115"/>
      <c r="DA122" s="1115"/>
      <c r="DB122" s="1115"/>
      <c r="DC122" s="1115"/>
      <c r="DD122" s="1115"/>
      <c r="DE122" s="1115"/>
      <c r="DF122" s="1116"/>
      <c r="DG122" s="1013">
        <v>163628</v>
      </c>
      <c r="DH122" s="1014"/>
      <c r="DI122" s="1014"/>
      <c r="DJ122" s="1014"/>
      <c r="DK122" s="1014"/>
      <c r="DL122" s="1014">
        <v>142448</v>
      </c>
      <c r="DM122" s="1014"/>
      <c r="DN122" s="1014"/>
      <c r="DO122" s="1014"/>
      <c r="DP122" s="1014"/>
      <c r="DQ122" s="1014">
        <v>129568</v>
      </c>
      <c r="DR122" s="1014"/>
      <c r="DS122" s="1014"/>
      <c r="DT122" s="1014"/>
      <c r="DU122" s="1014"/>
      <c r="DV122" s="1015">
        <v>7</v>
      </c>
      <c r="DW122" s="1015"/>
      <c r="DX122" s="1015"/>
      <c r="DY122" s="1015"/>
      <c r="DZ122" s="1016"/>
    </row>
    <row r="123" spans="1:130" s="247" customFormat="1" ht="26.25" customHeight="1" x14ac:dyDescent="0.2">
      <c r="A123" s="1153"/>
      <c r="B123" s="1040"/>
      <c r="C123" s="1010" t="s">
        <v>459</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129</v>
      </c>
      <c r="AB123" s="1053"/>
      <c r="AC123" s="1053"/>
      <c r="AD123" s="1053"/>
      <c r="AE123" s="1054"/>
      <c r="AF123" s="1055" t="s">
        <v>465</v>
      </c>
      <c r="AG123" s="1053"/>
      <c r="AH123" s="1053"/>
      <c r="AI123" s="1053"/>
      <c r="AJ123" s="1054"/>
      <c r="AK123" s="1055" t="s">
        <v>129</v>
      </c>
      <c r="AL123" s="1053"/>
      <c r="AM123" s="1053"/>
      <c r="AN123" s="1053"/>
      <c r="AO123" s="1054"/>
      <c r="AP123" s="1056" t="s">
        <v>129</v>
      </c>
      <c r="AQ123" s="1057"/>
      <c r="AR123" s="1057"/>
      <c r="AS123" s="1057"/>
      <c r="AT123" s="1058"/>
      <c r="AU123" s="1089"/>
      <c r="AV123" s="1090"/>
      <c r="AW123" s="1090"/>
      <c r="AX123" s="1090"/>
      <c r="AY123" s="1090"/>
      <c r="AZ123" s="278" t="s">
        <v>186</v>
      </c>
      <c r="BA123" s="278"/>
      <c r="BB123" s="278"/>
      <c r="BC123" s="278"/>
      <c r="BD123" s="278"/>
      <c r="BE123" s="278"/>
      <c r="BF123" s="278"/>
      <c r="BG123" s="278"/>
      <c r="BH123" s="278"/>
      <c r="BI123" s="278"/>
      <c r="BJ123" s="278"/>
      <c r="BK123" s="278"/>
      <c r="BL123" s="278"/>
      <c r="BM123" s="278"/>
      <c r="BN123" s="278"/>
      <c r="BO123" s="1069" t="s">
        <v>476</v>
      </c>
      <c r="BP123" s="1100"/>
      <c r="BQ123" s="1159">
        <v>8980633</v>
      </c>
      <c r="BR123" s="1160"/>
      <c r="BS123" s="1160"/>
      <c r="BT123" s="1160"/>
      <c r="BU123" s="1160"/>
      <c r="BV123" s="1160">
        <v>8858827</v>
      </c>
      <c r="BW123" s="1160"/>
      <c r="BX123" s="1160"/>
      <c r="BY123" s="1160"/>
      <c r="BZ123" s="1160"/>
      <c r="CA123" s="1160">
        <v>9317220</v>
      </c>
      <c r="CB123" s="1160"/>
      <c r="CC123" s="1160"/>
      <c r="CD123" s="1160"/>
      <c r="CE123" s="1160"/>
      <c r="CF123" s="1093"/>
      <c r="CG123" s="1094"/>
      <c r="CH123" s="1094"/>
      <c r="CI123" s="1094"/>
      <c r="CJ123" s="1095"/>
      <c r="CK123" s="1104"/>
      <c r="CL123" s="1105"/>
      <c r="CM123" s="1105"/>
      <c r="CN123" s="1105"/>
      <c r="CO123" s="1106"/>
      <c r="CP123" s="1114" t="s">
        <v>477</v>
      </c>
      <c r="CQ123" s="1115"/>
      <c r="CR123" s="1115"/>
      <c r="CS123" s="1115"/>
      <c r="CT123" s="1115"/>
      <c r="CU123" s="1115"/>
      <c r="CV123" s="1115"/>
      <c r="CW123" s="1115"/>
      <c r="CX123" s="1115"/>
      <c r="CY123" s="1115"/>
      <c r="CZ123" s="1115"/>
      <c r="DA123" s="1115"/>
      <c r="DB123" s="1115"/>
      <c r="DC123" s="1115"/>
      <c r="DD123" s="1115"/>
      <c r="DE123" s="1115"/>
      <c r="DF123" s="1116"/>
      <c r="DG123" s="1052">
        <v>72770</v>
      </c>
      <c r="DH123" s="1053"/>
      <c r="DI123" s="1053"/>
      <c r="DJ123" s="1053"/>
      <c r="DK123" s="1054"/>
      <c r="DL123" s="1055">
        <v>75801</v>
      </c>
      <c r="DM123" s="1053"/>
      <c r="DN123" s="1053"/>
      <c r="DO123" s="1053"/>
      <c r="DP123" s="1054"/>
      <c r="DQ123" s="1055">
        <v>72571</v>
      </c>
      <c r="DR123" s="1053"/>
      <c r="DS123" s="1053"/>
      <c r="DT123" s="1053"/>
      <c r="DU123" s="1054"/>
      <c r="DV123" s="1056">
        <v>3.9</v>
      </c>
      <c r="DW123" s="1057"/>
      <c r="DX123" s="1057"/>
      <c r="DY123" s="1057"/>
      <c r="DZ123" s="1058"/>
    </row>
    <row r="124" spans="1:130" s="247" customFormat="1" ht="26.25" customHeight="1" thickBot="1" x14ac:dyDescent="0.25">
      <c r="A124" s="1153"/>
      <c r="B124" s="1040"/>
      <c r="C124" s="1010" t="s">
        <v>462</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465</v>
      </c>
      <c r="AB124" s="1053"/>
      <c r="AC124" s="1053"/>
      <c r="AD124" s="1053"/>
      <c r="AE124" s="1054"/>
      <c r="AF124" s="1055" t="s">
        <v>129</v>
      </c>
      <c r="AG124" s="1053"/>
      <c r="AH124" s="1053"/>
      <c r="AI124" s="1053"/>
      <c r="AJ124" s="1054"/>
      <c r="AK124" s="1055" t="s">
        <v>129</v>
      </c>
      <c r="AL124" s="1053"/>
      <c r="AM124" s="1053"/>
      <c r="AN124" s="1053"/>
      <c r="AO124" s="1054"/>
      <c r="AP124" s="1056" t="s">
        <v>129</v>
      </c>
      <c r="AQ124" s="1057"/>
      <c r="AR124" s="1057"/>
      <c r="AS124" s="1057"/>
      <c r="AT124" s="1058"/>
      <c r="AU124" s="1155" t="s">
        <v>478</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129</v>
      </c>
      <c r="BR124" s="1122"/>
      <c r="BS124" s="1122"/>
      <c r="BT124" s="1122"/>
      <c r="BU124" s="1122"/>
      <c r="BV124" s="1122" t="s">
        <v>465</v>
      </c>
      <c r="BW124" s="1122"/>
      <c r="BX124" s="1122"/>
      <c r="BY124" s="1122"/>
      <c r="BZ124" s="1122"/>
      <c r="CA124" s="1122" t="s">
        <v>465</v>
      </c>
      <c r="CB124" s="1122"/>
      <c r="CC124" s="1122"/>
      <c r="CD124" s="1122"/>
      <c r="CE124" s="1122"/>
      <c r="CF124" s="1123"/>
      <c r="CG124" s="1124"/>
      <c r="CH124" s="1124"/>
      <c r="CI124" s="1124"/>
      <c r="CJ124" s="1125"/>
      <c r="CK124" s="1107"/>
      <c r="CL124" s="1107"/>
      <c r="CM124" s="1107"/>
      <c r="CN124" s="1107"/>
      <c r="CO124" s="1108"/>
      <c r="CP124" s="1114" t="s">
        <v>479</v>
      </c>
      <c r="CQ124" s="1115"/>
      <c r="CR124" s="1115"/>
      <c r="CS124" s="1115"/>
      <c r="CT124" s="1115"/>
      <c r="CU124" s="1115"/>
      <c r="CV124" s="1115"/>
      <c r="CW124" s="1115"/>
      <c r="CX124" s="1115"/>
      <c r="CY124" s="1115"/>
      <c r="CZ124" s="1115"/>
      <c r="DA124" s="1115"/>
      <c r="DB124" s="1115"/>
      <c r="DC124" s="1115"/>
      <c r="DD124" s="1115"/>
      <c r="DE124" s="1115"/>
      <c r="DF124" s="1116"/>
      <c r="DG124" s="1099" t="s">
        <v>465</v>
      </c>
      <c r="DH124" s="1078"/>
      <c r="DI124" s="1078"/>
      <c r="DJ124" s="1078"/>
      <c r="DK124" s="1079"/>
      <c r="DL124" s="1077" t="s">
        <v>463</v>
      </c>
      <c r="DM124" s="1078"/>
      <c r="DN124" s="1078"/>
      <c r="DO124" s="1078"/>
      <c r="DP124" s="1079"/>
      <c r="DQ124" s="1077" t="s">
        <v>463</v>
      </c>
      <c r="DR124" s="1078"/>
      <c r="DS124" s="1078"/>
      <c r="DT124" s="1078"/>
      <c r="DU124" s="1079"/>
      <c r="DV124" s="1080" t="s">
        <v>465</v>
      </c>
      <c r="DW124" s="1081"/>
      <c r="DX124" s="1081"/>
      <c r="DY124" s="1081"/>
      <c r="DZ124" s="1082"/>
    </row>
    <row r="125" spans="1:130" s="247" customFormat="1" ht="26.25" customHeight="1" x14ac:dyDescent="0.2">
      <c r="A125" s="1153"/>
      <c r="B125" s="1040"/>
      <c r="C125" s="1010" t="s">
        <v>466</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465</v>
      </c>
      <c r="AB125" s="1053"/>
      <c r="AC125" s="1053"/>
      <c r="AD125" s="1053"/>
      <c r="AE125" s="1054"/>
      <c r="AF125" s="1055" t="s">
        <v>465</v>
      </c>
      <c r="AG125" s="1053"/>
      <c r="AH125" s="1053"/>
      <c r="AI125" s="1053"/>
      <c r="AJ125" s="1054"/>
      <c r="AK125" s="1055" t="s">
        <v>465</v>
      </c>
      <c r="AL125" s="1053"/>
      <c r="AM125" s="1053"/>
      <c r="AN125" s="1053"/>
      <c r="AO125" s="1054"/>
      <c r="AP125" s="1056" t="s">
        <v>129</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480</v>
      </c>
      <c r="CL125" s="1102"/>
      <c r="CM125" s="1102"/>
      <c r="CN125" s="1102"/>
      <c r="CO125" s="1103"/>
      <c r="CP125" s="1034" t="s">
        <v>481</v>
      </c>
      <c r="CQ125" s="983"/>
      <c r="CR125" s="983"/>
      <c r="CS125" s="983"/>
      <c r="CT125" s="983"/>
      <c r="CU125" s="983"/>
      <c r="CV125" s="983"/>
      <c r="CW125" s="983"/>
      <c r="CX125" s="983"/>
      <c r="CY125" s="983"/>
      <c r="CZ125" s="983"/>
      <c r="DA125" s="983"/>
      <c r="DB125" s="983"/>
      <c r="DC125" s="983"/>
      <c r="DD125" s="983"/>
      <c r="DE125" s="983"/>
      <c r="DF125" s="984"/>
      <c r="DG125" s="1020" t="s">
        <v>463</v>
      </c>
      <c r="DH125" s="1021"/>
      <c r="DI125" s="1021"/>
      <c r="DJ125" s="1021"/>
      <c r="DK125" s="1021"/>
      <c r="DL125" s="1021" t="s">
        <v>129</v>
      </c>
      <c r="DM125" s="1021"/>
      <c r="DN125" s="1021"/>
      <c r="DO125" s="1021"/>
      <c r="DP125" s="1021"/>
      <c r="DQ125" s="1021" t="s">
        <v>465</v>
      </c>
      <c r="DR125" s="1021"/>
      <c r="DS125" s="1021"/>
      <c r="DT125" s="1021"/>
      <c r="DU125" s="1021"/>
      <c r="DV125" s="1022" t="s">
        <v>465</v>
      </c>
      <c r="DW125" s="1022"/>
      <c r="DX125" s="1022"/>
      <c r="DY125" s="1022"/>
      <c r="DZ125" s="1023"/>
    </row>
    <row r="126" spans="1:130" s="247" customFormat="1" ht="26.25" customHeight="1" thickBot="1" x14ac:dyDescent="0.25">
      <c r="A126" s="1153"/>
      <c r="B126" s="1040"/>
      <c r="C126" s="1010" t="s">
        <v>468</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129</v>
      </c>
      <c r="AB126" s="1053"/>
      <c r="AC126" s="1053"/>
      <c r="AD126" s="1053"/>
      <c r="AE126" s="1054"/>
      <c r="AF126" s="1055" t="s">
        <v>463</v>
      </c>
      <c r="AG126" s="1053"/>
      <c r="AH126" s="1053"/>
      <c r="AI126" s="1053"/>
      <c r="AJ126" s="1054"/>
      <c r="AK126" s="1055" t="s">
        <v>129</v>
      </c>
      <c r="AL126" s="1053"/>
      <c r="AM126" s="1053"/>
      <c r="AN126" s="1053"/>
      <c r="AO126" s="1054"/>
      <c r="AP126" s="1056" t="s">
        <v>129</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482</v>
      </c>
      <c r="CQ126" s="1044"/>
      <c r="CR126" s="1044"/>
      <c r="CS126" s="1044"/>
      <c r="CT126" s="1044"/>
      <c r="CU126" s="1044"/>
      <c r="CV126" s="1044"/>
      <c r="CW126" s="1044"/>
      <c r="CX126" s="1044"/>
      <c r="CY126" s="1044"/>
      <c r="CZ126" s="1044"/>
      <c r="DA126" s="1044"/>
      <c r="DB126" s="1044"/>
      <c r="DC126" s="1044"/>
      <c r="DD126" s="1044"/>
      <c r="DE126" s="1044"/>
      <c r="DF126" s="1045"/>
      <c r="DG126" s="1013" t="s">
        <v>129</v>
      </c>
      <c r="DH126" s="1014"/>
      <c r="DI126" s="1014"/>
      <c r="DJ126" s="1014"/>
      <c r="DK126" s="1014"/>
      <c r="DL126" s="1014" t="s">
        <v>129</v>
      </c>
      <c r="DM126" s="1014"/>
      <c r="DN126" s="1014"/>
      <c r="DO126" s="1014"/>
      <c r="DP126" s="1014"/>
      <c r="DQ126" s="1014" t="s">
        <v>129</v>
      </c>
      <c r="DR126" s="1014"/>
      <c r="DS126" s="1014"/>
      <c r="DT126" s="1014"/>
      <c r="DU126" s="1014"/>
      <c r="DV126" s="1015" t="s">
        <v>129</v>
      </c>
      <c r="DW126" s="1015"/>
      <c r="DX126" s="1015"/>
      <c r="DY126" s="1015"/>
      <c r="DZ126" s="1016"/>
    </row>
    <row r="127" spans="1:130" s="247" customFormat="1" ht="26.25" customHeight="1" x14ac:dyDescent="0.2">
      <c r="A127" s="1154"/>
      <c r="B127" s="1042"/>
      <c r="C127" s="1096" t="s">
        <v>483</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129</v>
      </c>
      <c r="AB127" s="1053"/>
      <c r="AC127" s="1053"/>
      <c r="AD127" s="1053"/>
      <c r="AE127" s="1054"/>
      <c r="AF127" s="1055" t="s">
        <v>463</v>
      </c>
      <c r="AG127" s="1053"/>
      <c r="AH127" s="1053"/>
      <c r="AI127" s="1053"/>
      <c r="AJ127" s="1054"/>
      <c r="AK127" s="1055" t="s">
        <v>129</v>
      </c>
      <c r="AL127" s="1053"/>
      <c r="AM127" s="1053"/>
      <c r="AN127" s="1053"/>
      <c r="AO127" s="1054"/>
      <c r="AP127" s="1056" t="s">
        <v>129</v>
      </c>
      <c r="AQ127" s="1057"/>
      <c r="AR127" s="1057"/>
      <c r="AS127" s="1057"/>
      <c r="AT127" s="1058"/>
      <c r="AU127" s="283"/>
      <c r="AV127" s="283"/>
      <c r="AW127" s="283"/>
      <c r="AX127" s="1126" t="s">
        <v>484</v>
      </c>
      <c r="AY127" s="1127"/>
      <c r="AZ127" s="1127"/>
      <c r="BA127" s="1127"/>
      <c r="BB127" s="1127"/>
      <c r="BC127" s="1127"/>
      <c r="BD127" s="1127"/>
      <c r="BE127" s="1128"/>
      <c r="BF127" s="1129" t="s">
        <v>485</v>
      </c>
      <c r="BG127" s="1127"/>
      <c r="BH127" s="1127"/>
      <c r="BI127" s="1127"/>
      <c r="BJ127" s="1127"/>
      <c r="BK127" s="1127"/>
      <c r="BL127" s="1128"/>
      <c r="BM127" s="1129" t="s">
        <v>486</v>
      </c>
      <c r="BN127" s="1127"/>
      <c r="BO127" s="1127"/>
      <c r="BP127" s="1127"/>
      <c r="BQ127" s="1127"/>
      <c r="BR127" s="1127"/>
      <c r="BS127" s="1128"/>
      <c r="BT127" s="1129" t="s">
        <v>487</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488</v>
      </c>
      <c r="CQ127" s="1044"/>
      <c r="CR127" s="1044"/>
      <c r="CS127" s="1044"/>
      <c r="CT127" s="1044"/>
      <c r="CU127" s="1044"/>
      <c r="CV127" s="1044"/>
      <c r="CW127" s="1044"/>
      <c r="CX127" s="1044"/>
      <c r="CY127" s="1044"/>
      <c r="CZ127" s="1044"/>
      <c r="DA127" s="1044"/>
      <c r="DB127" s="1044"/>
      <c r="DC127" s="1044"/>
      <c r="DD127" s="1044"/>
      <c r="DE127" s="1044"/>
      <c r="DF127" s="1045"/>
      <c r="DG127" s="1013" t="s">
        <v>463</v>
      </c>
      <c r="DH127" s="1014"/>
      <c r="DI127" s="1014"/>
      <c r="DJ127" s="1014"/>
      <c r="DK127" s="1014"/>
      <c r="DL127" s="1014" t="s">
        <v>463</v>
      </c>
      <c r="DM127" s="1014"/>
      <c r="DN127" s="1014"/>
      <c r="DO127" s="1014"/>
      <c r="DP127" s="1014"/>
      <c r="DQ127" s="1014" t="s">
        <v>129</v>
      </c>
      <c r="DR127" s="1014"/>
      <c r="DS127" s="1014"/>
      <c r="DT127" s="1014"/>
      <c r="DU127" s="1014"/>
      <c r="DV127" s="1015" t="s">
        <v>129</v>
      </c>
      <c r="DW127" s="1015"/>
      <c r="DX127" s="1015"/>
      <c r="DY127" s="1015"/>
      <c r="DZ127" s="1016"/>
    </row>
    <row r="128" spans="1:130" s="247" customFormat="1" ht="26.25" customHeight="1" thickBot="1" x14ac:dyDescent="0.25">
      <c r="A128" s="1137" t="s">
        <v>489</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490</v>
      </c>
      <c r="X128" s="1139"/>
      <c r="Y128" s="1139"/>
      <c r="Z128" s="1140"/>
      <c r="AA128" s="1141">
        <v>59856</v>
      </c>
      <c r="AB128" s="1142"/>
      <c r="AC128" s="1142"/>
      <c r="AD128" s="1142"/>
      <c r="AE128" s="1143"/>
      <c r="AF128" s="1144">
        <v>56879</v>
      </c>
      <c r="AG128" s="1142"/>
      <c r="AH128" s="1142"/>
      <c r="AI128" s="1142"/>
      <c r="AJ128" s="1143"/>
      <c r="AK128" s="1144">
        <v>52816</v>
      </c>
      <c r="AL128" s="1142"/>
      <c r="AM128" s="1142"/>
      <c r="AN128" s="1142"/>
      <c r="AO128" s="1143"/>
      <c r="AP128" s="1145"/>
      <c r="AQ128" s="1146"/>
      <c r="AR128" s="1146"/>
      <c r="AS128" s="1146"/>
      <c r="AT128" s="1147"/>
      <c r="AU128" s="283"/>
      <c r="AV128" s="283"/>
      <c r="AW128" s="283"/>
      <c r="AX128" s="982" t="s">
        <v>491</v>
      </c>
      <c r="AY128" s="983"/>
      <c r="AZ128" s="983"/>
      <c r="BA128" s="983"/>
      <c r="BB128" s="983"/>
      <c r="BC128" s="983"/>
      <c r="BD128" s="983"/>
      <c r="BE128" s="984"/>
      <c r="BF128" s="1148" t="s">
        <v>129</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492</v>
      </c>
      <c r="CQ128" s="1131"/>
      <c r="CR128" s="1131"/>
      <c r="CS128" s="1131"/>
      <c r="CT128" s="1131"/>
      <c r="CU128" s="1131"/>
      <c r="CV128" s="1131"/>
      <c r="CW128" s="1131"/>
      <c r="CX128" s="1131"/>
      <c r="CY128" s="1131"/>
      <c r="CZ128" s="1131"/>
      <c r="DA128" s="1131"/>
      <c r="DB128" s="1131"/>
      <c r="DC128" s="1131"/>
      <c r="DD128" s="1131"/>
      <c r="DE128" s="1131"/>
      <c r="DF128" s="1132"/>
      <c r="DG128" s="1133" t="s">
        <v>129</v>
      </c>
      <c r="DH128" s="1134"/>
      <c r="DI128" s="1134"/>
      <c r="DJ128" s="1134"/>
      <c r="DK128" s="1134"/>
      <c r="DL128" s="1134" t="s">
        <v>465</v>
      </c>
      <c r="DM128" s="1134"/>
      <c r="DN128" s="1134"/>
      <c r="DO128" s="1134"/>
      <c r="DP128" s="1134"/>
      <c r="DQ128" s="1134" t="s">
        <v>129</v>
      </c>
      <c r="DR128" s="1134"/>
      <c r="DS128" s="1134"/>
      <c r="DT128" s="1134"/>
      <c r="DU128" s="1134"/>
      <c r="DV128" s="1135" t="s">
        <v>129</v>
      </c>
      <c r="DW128" s="1135"/>
      <c r="DX128" s="1135"/>
      <c r="DY128" s="1135"/>
      <c r="DZ128" s="1136"/>
    </row>
    <row r="129" spans="1:131" s="247" customFormat="1" ht="26.25" customHeight="1" x14ac:dyDescent="0.2">
      <c r="A129" s="1024" t="s">
        <v>108</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493</v>
      </c>
      <c r="X129" s="1168"/>
      <c r="Y129" s="1168"/>
      <c r="Z129" s="1169"/>
      <c r="AA129" s="1052">
        <v>2398531</v>
      </c>
      <c r="AB129" s="1053"/>
      <c r="AC129" s="1053"/>
      <c r="AD129" s="1053"/>
      <c r="AE129" s="1054"/>
      <c r="AF129" s="1055">
        <v>2340682</v>
      </c>
      <c r="AG129" s="1053"/>
      <c r="AH129" s="1053"/>
      <c r="AI129" s="1053"/>
      <c r="AJ129" s="1054"/>
      <c r="AK129" s="1055">
        <v>2313562</v>
      </c>
      <c r="AL129" s="1053"/>
      <c r="AM129" s="1053"/>
      <c r="AN129" s="1053"/>
      <c r="AO129" s="1054"/>
      <c r="AP129" s="1170"/>
      <c r="AQ129" s="1171"/>
      <c r="AR129" s="1171"/>
      <c r="AS129" s="1171"/>
      <c r="AT129" s="1172"/>
      <c r="AU129" s="285"/>
      <c r="AV129" s="285"/>
      <c r="AW129" s="285"/>
      <c r="AX129" s="1161" t="s">
        <v>494</v>
      </c>
      <c r="AY129" s="1044"/>
      <c r="AZ129" s="1044"/>
      <c r="BA129" s="1044"/>
      <c r="BB129" s="1044"/>
      <c r="BC129" s="1044"/>
      <c r="BD129" s="1044"/>
      <c r="BE129" s="1045"/>
      <c r="BF129" s="1162" t="s">
        <v>465</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1024" t="s">
        <v>495</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496</v>
      </c>
      <c r="X130" s="1168"/>
      <c r="Y130" s="1168"/>
      <c r="Z130" s="1169"/>
      <c r="AA130" s="1052">
        <v>498555</v>
      </c>
      <c r="AB130" s="1053"/>
      <c r="AC130" s="1053"/>
      <c r="AD130" s="1053"/>
      <c r="AE130" s="1054"/>
      <c r="AF130" s="1055">
        <v>486746</v>
      </c>
      <c r="AG130" s="1053"/>
      <c r="AH130" s="1053"/>
      <c r="AI130" s="1053"/>
      <c r="AJ130" s="1054"/>
      <c r="AK130" s="1055">
        <v>468678</v>
      </c>
      <c r="AL130" s="1053"/>
      <c r="AM130" s="1053"/>
      <c r="AN130" s="1053"/>
      <c r="AO130" s="1054"/>
      <c r="AP130" s="1170"/>
      <c r="AQ130" s="1171"/>
      <c r="AR130" s="1171"/>
      <c r="AS130" s="1171"/>
      <c r="AT130" s="1172"/>
      <c r="AU130" s="285"/>
      <c r="AV130" s="285"/>
      <c r="AW130" s="285"/>
      <c r="AX130" s="1161" t="s">
        <v>497</v>
      </c>
      <c r="AY130" s="1044"/>
      <c r="AZ130" s="1044"/>
      <c r="BA130" s="1044"/>
      <c r="BB130" s="1044"/>
      <c r="BC130" s="1044"/>
      <c r="BD130" s="1044"/>
      <c r="BE130" s="1045"/>
      <c r="BF130" s="1198">
        <v>3.8</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498</v>
      </c>
      <c r="X131" s="1206"/>
      <c r="Y131" s="1206"/>
      <c r="Z131" s="1207"/>
      <c r="AA131" s="1099">
        <v>1899976</v>
      </c>
      <c r="AB131" s="1078"/>
      <c r="AC131" s="1078"/>
      <c r="AD131" s="1078"/>
      <c r="AE131" s="1079"/>
      <c r="AF131" s="1077">
        <v>1853936</v>
      </c>
      <c r="AG131" s="1078"/>
      <c r="AH131" s="1078"/>
      <c r="AI131" s="1078"/>
      <c r="AJ131" s="1079"/>
      <c r="AK131" s="1077">
        <v>1844884</v>
      </c>
      <c r="AL131" s="1078"/>
      <c r="AM131" s="1078"/>
      <c r="AN131" s="1078"/>
      <c r="AO131" s="1079"/>
      <c r="AP131" s="1208"/>
      <c r="AQ131" s="1209"/>
      <c r="AR131" s="1209"/>
      <c r="AS131" s="1209"/>
      <c r="AT131" s="1210"/>
      <c r="AU131" s="285"/>
      <c r="AV131" s="285"/>
      <c r="AW131" s="285"/>
      <c r="AX131" s="1180" t="s">
        <v>499</v>
      </c>
      <c r="AY131" s="1131"/>
      <c r="AZ131" s="1131"/>
      <c r="BA131" s="1131"/>
      <c r="BB131" s="1131"/>
      <c r="BC131" s="1131"/>
      <c r="BD131" s="1131"/>
      <c r="BE131" s="1132"/>
      <c r="BF131" s="1181" t="s">
        <v>465</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1187" t="s">
        <v>500</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501</v>
      </c>
      <c r="W132" s="1191"/>
      <c r="X132" s="1191"/>
      <c r="Y132" s="1191"/>
      <c r="Z132" s="1192"/>
      <c r="AA132" s="1193">
        <v>3.351516019</v>
      </c>
      <c r="AB132" s="1194"/>
      <c r="AC132" s="1194"/>
      <c r="AD132" s="1194"/>
      <c r="AE132" s="1195"/>
      <c r="AF132" s="1196">
        <v>3.5808679479999999</v>
      </c>
      <c r="AG132" s="1194"/>
      <c r="AH132" s="1194"/>
      <c r="AI132" s="1194"/>
      <c r="AJ132" s="1195"/>
      <c r="AK132" s="1196">
        <v>4.5246747220000003</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502</v>
      </c>
      <c r="W133" s="1174"/>
      <c r="X133" s="1174"/>
      <c r="Y133" s="1174"/>
      <c r="Z133" s="1175"/>
      <c r="AA133" s="1176">
        <v>3.4</v>
      </c>
      <c r="AB133" s="1177"/>
      <c r="AC133" s="1177"/>
      <c r="AD133" s="1177"/>
      <c r="AE133" s="1178"/>
      <c r="AF133" s="1176">
        <v>3.5</v>
      </c>
      <c r="AG133" s="1177"/>
      <c r="AH133" s="1177"/>
      <c r="AI133" s="1177"/>
      <c r="AJ133" s="1178"/>
      <c r="AK133" s="1176">
        <v>3.8</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j4Jwfhh6UUOCZPAxnMFtscYdrZ7AdlM1a8EtU5rPpivFCGrMmXd2FmGxOzwzJof6z47Kdn8GZZZ33+2/mYe5Ow==" saltValue="2iIpsxenlyrlhmppzTAcc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503</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81oylU85y6I6omC9GR28/wkJQNsFSpVi8Q+OH27mKuvfrw8IB4kjwsNztWZ/stAF1kkUYVyU50qFgBnlwv9WVw==" saltValue="KIA8KikL1OAe4zuDDNM8YA==" spinCount="100000" sheet="1" objects="1" scenarios="1"/>
  <dataConsolidate/>
  <phoneticPr fontId="2"/>
  <printOptions horizontalCentered="1" verticalCentered="1"/>
  <pageMargins left="0" right="0" top="0" bottom="0" header="0" footer="0"/>
  <pageSetup paperSize="9" scale="30" orientation="portrait" horizontalDpi="1200" verticalDpi="120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VxC69QR64iH5RYRhyfql6rhdkaEBi7jr+dH56mjfrZuB+huZRZBcWUmo7WR0jNtG9DQaIkRjYacSNZFSJ5vdgw==" saltValue="g32znjvfiJ+4Nb5y529TA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sqref="A1:XFD1"/>
    </sheetView>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504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505</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506</v>
      </c>
      <c r="AP7" s="304"/>
      <c r="AQ7" s="305" t="s">
        <v>507</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508</v>
      </c>
      <c r="AQ8" s="311" t="s">
        <v>509</v>
      </c>
      <c r="AR8" s="312" t="s">
        <v>510</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511</v>
      </c>
      <c r="AL9" s="1217"/>
      <c r="AM9" s="1217"/>
      <c r="AN9" s="1218"/>
      <c r="AO9" s="313">
        <v>495870</v>
      </c>
      <c r="AP9" s="313">
        <v>136792</v>
      </c>
      <c r="AQ9" s="314">
        <v>172204</v>
      </c>
      <c r="AR9" s="315">
        <v>-20.6</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512</v>
      </c>
      <c r="AL10" s="1217"/>
      <c r="AM10" s="1217"/>
      <c r="AN10" s="1218"/>
      <c r="AO10" s="316">
        <v>81262</v>
      </c>
      <c r="AP10" s="316">
        <v>22417</v>
      </c>
      <c r="AQ10" s="317">
        <v>20524</v>
      </c>
      <c r="AR10" s="318">
        <v>9.1999999999999993</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513</v>
      </c>
      <c r="AL11" s="1217"/>
      <c r="AM11" s="1217"/>
      <c r="AN11" s="1218"/>
      <c r="AO11" s="316">
        <v>132752</v>
      </c>
      <c r="AP11" s="316">
        <v>36621</v>
      </c>
      <c r="AQ11" s="317">
        <v>26395</v>
      </c>
      <c r="AR11" s="318">
        <v>38.700000000000003</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514</v>
      </c>
      <c r="AL12" s="1217"/>
      <c r="AM12" s="1217"/>
      <c r="AN12" s="1218"/>
      <c r="AO12" s="316">
        <v>143405</v>
      </c>
      <c r="AP12" s="316">
        <v>39560</v>
      </c>
      <c r="AQ12" s="317">
        <v>1752</v>
      </c>
      <c r="AR12" s="318">
        <v>2158</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515</v>
      </c>
      <c r="AL13" s="1217"/>
      <c r="AM13" s="1217"/>
      <c r="AN13" s="1218"/>
      <c r="AO13" s="316" t="s">
        <v>516</v>
      </c>
      <c r="AP13" s="316" t="s">
        <v>516</v>
      </c>
      <c r="AQ13" s="317" t="s">
        <v>516</v>
      </c>
      <c r="AR13" s="318" t="s">
        <v>516</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517</v>
      </c>
      <c r="AL14" s="1217"/>
      <c r="AM14" s="1217"/>
      <c r="AN14" s="1218"/>
      <c r="AO14" s="316">
        <v>24601</v>
      </c>
      <c r="AP14" s="316">
        <v>6786</v>
      </c>
      <c r="AQ14" s="317">
        <v>7974</v>
      </c>
      <c r="AR14" s="318">
        <v>-14.9</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518</v>
      </c>
      <c r="AL15" s="1217"/>
      <c r="AM15" s="1217"/>
      <c r="AN15" s="1218"/>
      <c r="AO15" s="316">
        <v>19306</v>
      </c>
      <c r="AP15" s="316">
        <v>5326</v>
      </c>
      <c r="AQ15" s="317">
        <v>4531</v>
      </c>
      <c r="AR15" s="318">
        <v>17.5</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519</v>
      </c>
      <c r="AL16" s="1220"/>
      <c r="AM16" s="1220"/>
      <c r="AN16" s="1221"/>
      <c r="AO16" s="316">
        <v>-51109</v>
      </c>
      <c r="AP16" s="316">
        <v>-14099</v>
      </c>
      <c r="AQ16" s="317">
        <v>-15679</v>
      </c>
      <c r="AR16" s="318">
        <v>-10.1</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186</v>
      </c>
      <c r="AL17" s="1220"/>
      <c r="AM17" s="1220"/>
      <c r="AN17" s="1221"/>
      <c r="AO17" s="316">
        <v>846087</v>
      </c>
      <c r="AP17" s="316">
        <v>233403</v>
      </c>
      <c r="AQ17" s="317">
        <v>217700</v>
      </c>
      <c r="AR17" s="318">
        <v>7.2</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520</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521</v>
      </c>
      <c r="AP20" s="324" t="s">
        <v>522</v>
      </c>
      <c r="AQ20" s="325" t="s">
        <v>523</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524</v>
      </c>
      <c r="AL21" s="1212"/>
      <c r="AM21" s="1212"/>
      <c r="AN21" s="1213"/>
      <c r="AO21" s="328">
        <v>16.55</v>
      </c>
      <c r="AP21" s="329">
        <v>19.600000000000001</v>
      </c>
      <c r="AQ21" s="330">
        <v>-3.05</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525</v>
      </c>
      <c r="AL22" s="1212"/>
      <c r="AM22" s="1212"/>
      <c r="AN22" s="1213"/>
      <c r="AO22" s="333">
        <v>95.6</v>
      </c>
      <c r="AP22" s="334">
        <v>95.1</v>
      </c>
      <c r="AQ22" s="335">
        <v>0.5</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526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527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528</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506</v>
      </c>
      <c r="AP30" s="304"/>
      <c r="AQ30" s="305" t="s">
        <v>507</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508</v>
      </c>
      <c r="AQ31" s="311" t="s">
        <v>509</v>
      </c>
      <c r="AR31" s="312" t="s">
        <v>510</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529</v>
      </c>
      <c r="AL32" s="1228"/>
      <c r="AM32" s="1228"/>
      <c r="AN32" s="1229"/>
      <c r="AO32" s="343">
        <v>477799</v>
      </c>
      <c r="AP32" s="343">
        <v>131807</v>
      </c>
      <c r="AQ32" s="344">
        <v>110920</v>
      </c>
      <c r="AR32" s="345">
        <v>18.8</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530</v>
      </c>
      <c r="AL33" s="1228"/>
      <c r="AM33" s="1228"/>
      <c r="AN33" s="1229"/>
      <c r="AO33" s="343" t="s">
        <v>516</v>
      </c>
      <c r="AP33" s="343" t="s">
        <v>516</v>
      </c>
      <c r="AQ33" s="344" t="s">
        <v>516</v>
      </c>
      <c r="AR33" s="345" t="s">
        <v>516</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531</v>
      </c>
      <c r="AL34" s="1228"/>
      <c r="AM34" s="1228"/>
      <c r="AN34" s="1229"/>
      <c r="AO34" s="343" t="s">
        <v>516</v>
      </c>
      <c r="AP34" s="343" t="s">
        <v>516</v>
      </c>
      <c r="AQ34" s="344" t="s">
        <v>516</v>
      </c>
      <c r="AR34" s="345" t="s">
        <v>516</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532</v>
      </c>
      <c r="AL35" s="1228"/>
      <c r="AM35" s="1228"/>
      <c r="AN35" s="1229"/>
      <c r="AO35" s="343">
        <v>125574</v>
      </c>
      <c r="AP35" s="343">
        <v>34641</v>
      </c>
      <c r="AQ35" s="344">
        <v>30367</v>
      </c>
      <c r="AR35" s="345">
        <v>14.1</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533</v>
      </c>
      <c r="AL36" s="1228"/>
      <c r="AM36" s="1228"/>
      <c r="AN36" s="1229"/>
      <c r="AO36" s="343">
        <v>1596</v>
      </c>
      <c r="AP36" s="343">
        <v>440</v>
      </c>
      <c r="AQ36" s="344">
        <v>2045</v>
      </c>
      <c r="AR36" s="345">
        <v>-78.5</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534</v>
      </c>
      <c r="AL37" s="1228"/>
      <c r="AM37" s="1228"/>
      <c r="AN37" s="1229"/>
      <c r="AO37" s="343" t="s">
        <v>516</v>
      </c>
      <c r="AP37" s="343" t="s">
        <v>516</v>
      </c>
      <c r="AQ37" s="344">
        <v>314</v>
      </c>
      <c r="AR37" s="345" t="s">
        <v>516</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535</v>
      </c>
      <c r="AL38" s="1231"/>
      <c r="AM38" s="1231"/>
      <c r="AN38" s="1232"/>
      <c r="AO38" s="346" t="s">
        <v>516</v>
      </c>
      <c r="AP38" s="346" t="s">
        <v>516</v>
      </c>
      <c r="AQ38" s="347">
        <v>28</v>
      </c>
      <c r="AR38" s="335" t="s">
        <v>516</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536</v>
      </c>
      <c r="AL39" s="1231"/>
      <c r="AM39" s="1231"/>
      <c r="AN39" s="1232"/>
      <c r="AO39" s="343">
        <v>-52816</v>
      </c>
      <c r="AP39" s="343">
        <v>-14570</v>
      </c>
      <c r="AQ39" s="344">
        <v>-3766</v>
      </c>
      <c r="AR39" s="345">
        <v>286.89999999999998</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537</v>
      </c>
      <c r="AL40" s="1228"/>
      <c r="AM40" s="1228"/>
      <c r="AN40" s="1229"/>
      <c r="AO40" s="343">
        <v>-468678</v>
      </c>
      <c r="AP40" s="343">
        <v>-129290</v>
      </c>
      <c r="AQ40" s="344">
        <v>-106993</v>
      </c>
      <c r="AR40" s="345">
        <v>20.8</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299</v>
      </c>
      <c r="AL41" s="1234"/>
      <c r="AM41" s="1234"/>
      <c r="AN41" s="1235"/>
      <c r="AO41" s="343">
        <v>83475</v>
      </c>
      <c r="AP41" s="343">
        <v>23028</v>
      </c>
      <c r="AQ41" s="344">
        <v>32915</v>
      </c>
      <c r="AR41" s="345">
        <v>-30</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538</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539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540</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506</v>
      </c>
      <c r="AN49" s="1224" t="s">
        <v>541</v>
      </c>
      <c r="AO49" s="1225"/>
      <c r="AP49" s="1225"/>
      <c r="AQ49" s="1225"/>
      <c r="AR49" s="1226"/>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542</v>
      </c>
      <c r="AO50" s="360" t="s">
        <v>543</v>
      </c>
      <c r="AP50" s="361" t="s">
        <v>544</v>
      </c>
      <c r="AQ50" s="362" t="s">
        <v>545</v>
      </c>
      <c r="AR50" s="363" t="s">
        <v>546</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547</v>
      </c>
      <c r="AL51" s="356"/>
      <c r="AM51" s="364">
        <v>500417</v>
      </c>
      <c r="AN51" s="365">
        <v>125859</v>
      </c>
      <c r="AO51" s="366">
        <v>-48.9</v>
      </c>
      <c r="AP51" s="367">
        <v>245039</v>
      </c>
      <c r="AQ51" s="368">
        <v>-10.199999999999999</v>
      </c>
      <c r="AR51" s="369">
        <v>-38.700000000000003</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548</v>
      </c>
      <c r="AM52" s="372">
        <v>238858</v>
      </c>
      <c r="AN52" s="373">
        <v>60075</v>
      </c>
      <c r="AO52" s="374">
        <v>-40.4</v>
      </c>
      <c r="AP52" s="375">
        <v>108922</v>
      </c>
      <c r="AQ52" s="376">
        <v>-13.4</v>
      </c>
      <c r="AR52" s="377">
        <v>-27</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549</v>
      </c>
      <c r="AL53" s="356"/>
      <c r="AM53" s="364">
        <v>542349</v>
      </c>
      <c r="AN53" s="365">
        <v>138390</v>
      </c>
      <c r="AO53" s="366">
        <v>10</v>
      </c>
      <c r="AP53" s="367">
        <v>237994</v>
      </c>
      <c r="AQ53" s="368">
        <v>-2.9</v>
      </c>
      <c r="AR53" s="369">
        <v>12.9</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548</v>
      </c>
      <c r="AM54" s="372">
        <v>198422</v>
      </c>
      <c r="AN54" s="373">
        <v>50631</v>
      </c>
      <c r="AO54" s="374">
        <v>-15.7</v>
      </c>
      <c r="AP54" s="375">
        <v>110361</v>
      </c>
      <c r="AQ54" s="376">
        <v>1.3</v>
      </c>
      <c r="AR54" s="377">
        <v>-17</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550</v>
      </c>
      <c r="AL55" s="356"/>
      <c r="AM55" s="364">
        <v>705022</v>
      </c>
      <c r="AN55" s="365">
        <v>183935</v>
      </c>
      <c r="AO55" s="366">
        <v>32.9</v>
      </c>
      <c r="AP55" s="367">
        <v>267911</v>
      </c>
      <c r="AQ55" s="368">
        <v>12.6</v>
      </c>
      <c r="AR55" s="369">
        <v>20.3</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548</v>
      </c>
      <c r="AM56" s="372">
        <v>101314</v>
      </c>
      <c r="AN56" s="373">
        <v>26432</v>
      </c>
      <c r="AO56" s="374">
        <v>-47.8</v>
      </c>
      <c r="AP56" s="375">
        <v>106425</v>
      </c>
      <c r="AQ56" s="376">
        <v>-3.6</v>
      </c>
      <c r="AR56" s="377">
        <v>-44.2</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551</v>
      </c>
      <c r="AL57" s="356"/>
      <c r="AM57" s="364">
        <v>1001679</v>
      </c>
      <c r="AN57" s="365">
        <v>269052</v>
      </c>
      <c r="AO57" s="366">
        <v>46.3</v>
      </c>
      <c r="AP57" s="367">
        <v>228215</v>
      </c>
      <c r="AQ57" s="368">
        <v>-14.8</v>
      </c>
      <c r="AR57" s="369">
        <v>61.1</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548</v>
      </c>
      <c r="AM58" s="372">
        <v>236393</v>
      </c>
      <c r="AN58" s="373">
        <v>63495</v>
      </c>
      <c r="AO58" s="374">
        <v>140.19999999999999</v>
      </c>
      <c r="AP58" s="375">
        <v>117571</v>
      </c>
      <c r="AQ58" s="376">
        <v>10.5</v>
      </c>
      <c r="AR58" s="377">
        <v>129.69999999999999</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552</v>
      </c>
      <c r="AL59" s="356"/>
      <c r="AM59" s="364">
        <v>1203190</v>
      </c>
      <c r="AN59" s="365">
        <v>331914</v>
      </c>
      <c r="AO59" s="366">
        <v>23.4</v>
      </c>
      <c r="AP59" s="367">
        <v>264232</v>
      </c>
      <c r="AQ59" s="368">
        <v>15.8</v>
      </c>
      <c r="AR59" s="369">
        <v>7.6</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548</v>
      </c>
      <c r="AM60" s="372">
        <v>604902</v>
      </c>
      <c r="AN60" s="373">
        <v>166870</v>
      </c>
      <c r="AO60" s="374">
        <v>162.80000000000001</v>
      </c>
      <c r="AP60" s="375">
        <v>133959</v>
      </c>
      <c r="AQ60" s="376">
        <v>13.9</v>
      </c>
      <c r="AR60" s="377">
        <v>148.9</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553</v>
      </c>
      <c r="AL61" s="378"/>
      <c r="AM61" s="379">
        <v>790531</v>
      </c>
      <c r="AN61" s="380">
        <v>209830</v>
      </c>
      <c r="AO61" s="381">
        <v>12.7</v>
      </c>
      <c r="AP61" s="382">
        <v>248678</v>
      </c>
      <c r="AQ61" s="383">
        <v>0.1</v>
      </c>
      <c r="AR61" s="369">
        <v>12.6</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548</v>
      </c>
      <c r="AM62" s="372">
        <v>275978</v>
      </c>
      <c r="AN62" s="373">
        <v>73501</v>
      </c>
      <c r="AO62" s="374">
        <v>39.799999999999997</v>
      </c>
      <c r="AP62" s="375">
        <v>115448</v>
      </c>
      <c r="AQ62" s="376">
        <v>1.7</v>
      </c>
      <c r="AR62" s="377">
        <v>38.1</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caxKYicdK7H7nJxMe2wfVa6Icnvx2psb5Y4gbhLBiYAMVOw1gTQlGJT7ijT608I7Cy5YsheKOQUHS1fM3CVGg==" saltValue="rupMy8bz0HG34RKBt/pPF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42" orientation="portrait" horizontalDpi="1200" verticalDpi="12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555</v>
      </c>
    </row>
    <row r="120" spans="125:125" ht="13.5" hidden="1" customHeight="1" x14ac:dyDescent="0.2"/>
    <row r="121" spans="125:125" ht="13.5" hidden="1" customHeight="1" x14ac:dyDescent="0.2">
      <c r="DU121" s="291"/>
    </row>
  </sheetData>
  <sheetProtection algorithmName="SHA-512" hashValue="KFl99kmXEAq6CzwPXzClFxIQqr4ZUBphcjSB1Q1Iog62e84GS8N0F41kUircngfrHlnyFx5Vc06gtzdpPR7dHQ==" saltValue="0V6xSUSgqkQlUGdlMzHm0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556</v>
      </c>
    </row>
  </sheetData>
  <sheetProtection algorithmName="SHA-512" hashValue="w73/UVx8mT90MEM1Lrp7tUMoZPOkcIdWmu7D2AFIGubarHjL9aA7StTnYZusujVOh3hUXcCbD3r1/6izSpYdTg==" saltValue="GSKas1it3Jy8jVAS+D0G9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7"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2">
      <c r="B47" s="10"/>
      <c r="C47" s="1236" t="s">
        <v>3</v>
      </c>
      <c r="D47" s="1236"/>
      <c r="E47" s="1237"/>
      <c r="F47" s="11">
        <v>20.100000000000001</v>
      </c>
      <c r="G47" s="12">
        <v>20.52</v>
      </c>
      <c r="H47" s="12">
        <v>20.68</v>
      </c>
      <c r="I47" s="12">
        <v>21.23</v>
      </c>
      <c r="J47" s="13">
        <v>21.52</v>
      </c>
    </row>
    <row r="48" spans="2:10" ht="57.75" customHeight="1" x14ac:dyDescent="0.2">
      <c r="B48" s="14"/>
      <c r="C48" s="1238" t="s">
        <v>4</v>
      </c>
      <c r="D48" s="1238"/>
      <c r="E48" s="1239"/>
      <c r="F48" s="15">
        <v>4.93</v>
      </c>
      <c r="G48" s="16">
        <v>4.54</v>
      </c>
      <c r="H48" s="16">
        <v>4.1900000000000004</v>
      </c>
      <c r="I48" s="16">
        <v>5.16</v>
      </c>
      <c r="J48" s="17">
        <v>5.4</v>
      </c>
    </row>
    <row r="49" spans="2:10" ht="57.75" customHeight="1" thickBot="1" x14ac:dyDescent="0.25">
      <c r="B49" s="18"/>
      <c r="C49" s="1240" t="s">
        <v>5</v>
      </c>
      <c r="D49" s="1240"/>
      <c r="E49" s="1241"/>
      <c r="F49" s="19">
        <v>2.5499999999999998</v>
      </c>
      <c r="G49" s="20">
        <v>3.08</v>
      </c>
      <c r="H49" s="20">
        <v>3.44</v>
      </c>
      <c r="I49" s="20">
        <v>4.7300000000000004</v>
      </c>
      <c r="J49" s="21">
        <v>3.17</v>
      </c>
    </row>
    <row r="50" spans="2:10" ht="13.5" customHeight="1" x14ac:dyDescent="0.2"/>
  </sheetData>
  <sheetProtection algorithmName="SHA-512" hashValue="+jJx8mj6FMx6yU1HuktsJll2SUp35iR0pwplSHsED+E/acoGqhZk11xUgXOZXGb5YDDe5Pi0LNXT8yRPSfKgEQ==" saltValue="ItDyRYDs0NpqyetEJUjou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2021-03-07T23:53:19Z</cp:lastPrinted>
  <dcterms:created xsi:type="dcterms:W3CDTF">2021-02-05T00:37:21Z</dcterms:created>
  <dcterms:modified xsi:type="dcterms:W3CDTF">2021-09-21T07:32:50Z</dcterms:modified>
  <cp:category/>
</cp:coreProperties>
</file>