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setsu009\Desktop\220111公営企業に係る経営比較分析表の分析等について\"/>
    </mc:Choice>
  </mc:AlternateContent>
  <workbookProtection workbookAlgorithmName="SHA-512" workbookHashValue="GRdwCHbz1jAEed1E6/yT6HhtNhihjoAu6GHaUGyXAnJpdnnb1WWCRUGiFfyg8/tqTIU1hP1ACnel9E3+iwkZEg==" workbookSaltValue="Ffp1XyoPGikApD3vyF5lv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<sst xmlns="http://schemas.openxmlformats.org/spreadsheetml/2006/main" count="236" uniqueCount="119">
  <si>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</si>
  <si>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</si>
  <si>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</si>
  <si>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</si>
  <si>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</si>
  <si>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</si>
  <si>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</si>
  <si>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</si>
  <si>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</si>
  <si>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</si>
  <si>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</si>
  <si>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</si>
  <si>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</si>
  <si>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</si>
  <si>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</si>
  <si>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</si>
  <si>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</si>
  <si>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</si>
  <si>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</si>
  <si>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</si>
  <si>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</si>
  <si>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</si>
  <si>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</si>
  <si>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</si>
  <si>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</si>
  <si>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</si>
  <si>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</si>
  <si>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</si>
  <si>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</si>
  <si>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</si>
  <si>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</si>
  <si>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</si>
  <si>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</si>
  <si>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</si>
  <si>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</si>
  <si>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</si>
  <si>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</si>
  <si>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</si>
  <si>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</si>
  <si>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</si>
  <si>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</si>
  <si>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</si>
  <si>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</si>
  <si>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</si>
  <si>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</si>
  <si>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</si>
  <si>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</si>
  <si>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</si>
  <si>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</si>
  <si>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</si>
  <si>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</si>
  <si>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</si>
  <si>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</si>
  <si>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</si>
  <si>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</si>
  <si>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</si>
  <si>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</si>
  <si>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</si>
  <si>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</si>
  <si>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</si>
  <si>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</si>
  <si>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</si>
  <si>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</si>
  <si>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</si>
  <si>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</si>
  <si>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</si>
  <si>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</si>
  <si>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</si>
  <si>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</si>
  <si>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</si>
  <si>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</si>
  <si>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</si>
  <si>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</si>
  <si>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</si>
  <si>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</si>
  <si>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</si>
  <si>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</si>
  <si>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</si>
  <si>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</si>
  <si>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</si>
  <si>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</si>
  <si>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</si>
  <si>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</si>
  <si>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</si>
  <si>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</si>
  <si>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</si>
  <si>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</si>
  <si>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</si>
  <si>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</si>
  <si>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</si>
  <si>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</si>
  <si>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</si>
  <si>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</si>
  <si>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</si>
  <si>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</si>
  <si>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</si>
  <si>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</si>
  <si>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乙部町</t>
  </si>
  <si>
    <t>法非適用</t>
  </si>
  <si>
    <t>下水道事業</t>
  </si>
  <si>
    <t>漁業集落排水</t>
  </si>
  <si>
    <t>H3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</si>
  <si>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</si>
  <si>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</si>
  <si>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</si>
  <si>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</si>
  <si>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</si>
  <si>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</si>
  <si>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</si>
  <si>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</si>
  <si>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</si>
  <si>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</si>
  <si>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</si>
  <si>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</si>
  <si>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</si>
  <si>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</si>
  <si>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収益的収支比率は100％を下回っており、総収益についても、一般会計からの繰入金にかなり依存しており、健全な経営とは言えない状況となっている。
　また、経費回収率も、全国平均は上回っているものの58％と低く一般会計からの繰入金で賄われている。
　汚水処理原価については、類似団体平均値は上回っており、今後も効率的な汚水処理を目指して取り組んでいく。</t>
    <rPh sb="1" eb="3">
      <t>シュウエキ</t>
    </rPh>
    <rPh sb="3" eb="4">
      <t>テキ</t>
    </rPh>
    <rPh sb="4" eb="6">
      <t>シュウシ</t>
    </rPh>
    <rPh sb="6" eb="8">
      <t>ヒリツ</t>
    </rPh>
    <rPh sb="14" eb="15">
      <t>シタ</t>
    </rPh>
    <rPh sb="15" eb="16">
      <t>マワ</t>
    </rPh>
    <rPh sb="21" eb="22">
      <t>ソウ</t>
    </rPh>
    <rPh sb="22" eb="24">
      <t>シュウエキ</t>
    </rPh>
    <rPh sb="30" eb="32">
      <t>イッパン</t>
    </rPh>
    <rPh sb="32" eb="34">
      <t>カイケイ</t>
    </rPh>
    <rPh sb="37" eb="39">
      <t>クリイレ</t>
    </rPh>
    <rPh sb="39" eb="40">
      <t>キン</t>
    </rPh>
    <rPh sb="44" eb="46">
      <t>イゾン</t>
    </rPh>
    <rPh sb="51" eb="53">
      <t>ケンゼン</t>
    </rPh>
    <rPh sb="54" eb="56">
      <t>ケイエイ</t>
    </rPh>
    <rPh sb="58" eb="59">
      <t>イ</t>
    </rPh>
    <rPh sb="62" eb="64">
      <t>ジョウキョウ</t>
    </rPh>
    <rPh sb="76" eb="78">
      <t>ケイヒ</t>
    </rPh>
    <rPh sb="78" eb="80">
      <t>カイシュウ</t>
    </rPh>
    <rPh sb="80" eb="81">
      <t>リツ</t>
    </rPh>
    <rPh sb="83" eb="84">
      <t>ゼン</t>
    </rPh>
    <rPh sb="84" eb="85">
      <t>コク</t>
    </rPh>
    <rPh sb="85" eb="87">
      <t>ヘイキン</t>
    </rPh>
    <rPh sb="88" eb="90">
      <t>ウワマワ</t>
    </rPh>
    <rPh sb="101" eb="102">
      <t>ヒク</t>
    </rPh>
    <rPh sb="103" eb="105">
      <t>イッパン</t>
    </rPh>
    <rPh sb="105" eb="107">
      <t>カイケイ</t>
    </rPh>
    <rPh sb="110" eb="112">
      <t>クリイレ</t>
    </rPh>
    <rPh sb="112" eb="113">
      <t>キン</t>
    </rPh>
    <rPh sb="114" eb="115">
      <t>マカナ</t>
    </rPh>
    <rPh sb="123" eb="125">
      <t>オスイ</t>
    </rPh>
    <rPh sb="125" eb="127">
      <t>ショリ</t>
    </rPh>
    <rPh sb="127" eb="129">
      <t>ゲンカ</t>
    </rPh>
    <rPh sb="135" eb="137">
      <t>ルイジ</t>
    </rPh>
    <rPh sb="137" eb="139">
      <t>ダンタイ</t>
    </rPh>
    <rPh sb="139" eb="141">
      <t>ヘイキン</t>
    </rPh>
    <rPh sb="141" eb="142">
      <t>チ</t>
    </rPh>
    <rPh sb="150" eb="152">
      <t>コンゴ</t>
    </rPh>
    <rPh sb="153" eb="155">
      <t>コウリツ</t>
    </rPh>
    <rPh sb="155" eb="156">
      <t>テキ</t>
    </rPh>
    <rPh sb="157" eb="159">
      <t>オスイ</t>
    </rPh>
    <rPh sb="159" eb="161">
      <t>ショリ</t>
    </rPh>
    <rPh sb="162" eb="164">
      <t>メザ</t>
    </rPh>
    <rPh sb="166" eb="167">
      <t>ト</t>
    </rPh>
    <rPh sb="168" eb="169">
      <t>ク</t>
    </rPh>
    <phoneticPr fontId="4"/>
  </si>
  <si>
    <t>　管渠については、供用開始から15年しか経過していないため、老朽化の進行は見られない。
　処理場についても目立った老朽化は見られないが、今後、電気設備等を中心とした更新を計画する必要がある。</t>
    <rPh sb="1" eb="2">
      <t>カン</t>
    </rPh>
    <rPh sb="2" eb="3">
      <t>キョ</t>
    </rPh>
    <rPh sb="9" eb="11">
      <t>キョウヨウ</t>
    </rPh>
    <rPh sb="11" eb="13">
      <t>カイシ</t>
    </rPh>
    <rPh sb="17" eb="18">
      <t>ネン</t>
    </rPh>
    <rPh sb="20" eb="22">
      <t>ケイカ</t>
    </rPh>
    <rPh sb="30" eb="33">
      <t>ロウキュウカ</t>
    </rPh>
    <rPh sb="34" eb="36">
      <t>シンコウ</t>
    </rPh>
    <rPh sb="37" eb="38">
      <t>ミ</t>
    </rPh>
    <rPh sb="45" eb="48">
      <t>ショリジョウ</t>
    </rPh>
    <rPh sb="53" eb="55">
      <t>メダ</t>
    </rPh>
    <rPh sb="57" eb="60">
      <t>ロウキュウカ</t>
    </rPh>
    <rPh sb="61" eb="62">
      <t>ミ</t>
    </rPh>
    <rPh sb="68" eb="70">
      <t>コンゴ</t>
    </rPh>
    <rPh sb="71" eb="73">
      <t>デンキ</t>
    </rPh>
    <rPh sb="73" eb="75">
      <t>セツビ</t>
    </rPh>
    <rPh sb="75" eb="76">
      <t>トウ</t>
    </rPh>
    <rPh sb="77" eb="79">
      <t>チュウシン</t>
    </rPh>
    <rPh sb="82" eb="84">
      <t>コウシン</t>
    </rPh>
    <rPh sb="85" eb="87">
      <t>ケイカク</t>
    </rPh>
    <rPh sb="89" eb="91">
      <t>ヒツヨウ</t>
    </rPh>
    <phoneticPr fontId="4"/>
  </si>
  <si>
    <t>　非効率な汚水処理を行っている現状については、施設利用率が24％と低く、水洗化率も54％と、ここ数年は横這いとなっていることから、接続率の向上に努め、有収水量を増加させる取組みを行う必要があると思われる。
　なお、経営戦略については、平成28年度に策定済み。</t>
    <rPh sb="1" eb="2">
      <t>ヒ</t>
    </rPh>
    <rPh sb="2" eb="4">
      <t>コウリツ</t>
    </rPh>
    <rPh sb="5" eb="7">
      <t>オスイ</t>
    </rPh>
    <rPh sb="7" eb="9">
      <t>ショリ</t>
    </rPh>
    <rPh sb="10" eb="11">
      <t>オコナ</t>
    </rPh>
    <rPh sb="15" eb="17">
      <t>ゲンジョウ</t>
    </rPh>
    <rPh sb="23" eb="25">
      <t>シセツ</t>
    </rPh>
    <rPh sb="25" eb="28">
      <t>リヨウリツ</t>
    </rPh>
    <rPh sb="33" eb="34">
      <t>ヒク</t>
    </rPh>
    <rPh sb="36" eb="38">
      <t>スイセン</t>
    </rPh>
    <rPh sb="38" eb="39">
      <t>カ</t>
    </rPh>
    <rPh sb="39" eb="40">
      <t>リツ</t>
    </rPh>
    <rPh sb="48" eb="50">
      <t>スウネン</t>
    </rPh>
    <rPh sb="51" eb="53">
      <t>ヨコバ</t>
    </rPh>
    <rPh sb="65" eb="67">
      <t>セツゾク</t>
    </rPh>
    <rPh sb="67" eb="68">
      <t>リツ</t>
    </rPh>
    <rPh sb="69" eb="71">
      <t>コウジョウ</t>
    </rPh>
    <rPh sb="72" eb="73">
      <t>ツト</t>
    </rPh>
    <rPh sb="75" eb="76">
      <t>ユウ</t>
    </rPh>
    <rPh sb="76" eb="77">
      <t>シュウ</t>
    </rPh>
    <rPh sb="77" eb="79">
      <t>スイリョウ</t>
    </rPh>
    <rPh sb="85" eb="87">
      <t>トリクミ</t>
    </rPh>
    <rPh sb="89" eb="90">
      <t>オコナ</t>
    </rPh>
    <rPh sb="91" eb="92">
      <t>ヒツ</t>
    </rPh>
    <rPh sb="92" eb="93">
      <t>ヨウ</t>
    </rPh>
    <rPh sb="97" eb="98">
      <t>オモ</t>
    </rPh>
    <rPh sb="107" eb="109">
      <t>ケイエイ</t>
    </rPh>
    <rPh sb="109" eb="111">
      <t>センリャク</t>
    </rPh>
    <rPh sb="117" eb="119">
      <t>ヘイセイ</t>
    </rPh>
    <rPh sb="121" eb="123">
      <t>ネンド</t>
    </rPh>
    <rPh sb="124" eb="126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</si>
</sst>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9-4FED-B0C3-F0BD02908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0.26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9-4FED-B0C3-F0BD02908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23.83</c:v>
                </c:pt>
                <c:pt idx="1">
                  <c:v>22.8</c:v>
                </c:pt>
                <c:pt idx="2">
                  <c:v>24.35</c:v>
                </c:pt>
                <c:pt idx="3">
                  <c:v>24.87</c:v>
                </c:pt>
                <c:pt idx="4">
                  <c:v>24.35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1-405D-AE96-DB080911D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29.4</c:v>
                </c:pt>
                <c:pt idx="1">
                  <c:v>29.8</c:v>
                </c:pt>
                <c:pt idx="2">
                  <c:v>29.43</c:v>
                </c:pt>
                <c:pt idx="3">
                  <c:v>26.7</c:v>
                </c:pt>
                <c:pt idx="4">
                  <c:v>29.12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1-405D-AE96-DB080911D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53.65</c:v>
                </c:pt>
                <c:pt idx="1">
                  <c:v>53.4</c:v>
                </c:pt>
                <c:pt idx="2">
                  <c:v>55.1</c:v>
                </c:pt>
                <c:pt idx="3">
                  <c:v>55.7</c:v>
                </c:pt>
                <c:pt idx="4">
                  <c:v>54.01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3-41A6-9185-769F7E894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63.77</c:v>
                </c:pt>
                <c:pt idx="1">
                  <c:v>66.95</c:v>
                </c:pt>
                <c:pt idx="2">
                  <c:v>66.33</c:v>
                </c:pt>
                <c:pt idx="3">
                  <c:v>66.459999999999994</c:v>
                </c:pt>
                <c:pt idx="4">
                  <c:v>64.42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3-41A6-9185-769F7E894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66.45</c:v>
                </c:pt>
                <c:pt idx="1">
                  <c:v>66.72</c:v>
                </c:pt>
                <c:pt idx="2">
                  <c:v>66.760000000000005</c:v>
                </c:pt>
                <c:pt idx="3">
                  <c:v>66.489999999999995</c:v>
                </c:pt>
                <c:pt idx="4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1-4803-8397-32BBB2FA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1-4803-8397-32BBB2FA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3-491E-8EDA-B3502E9E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3-491E-8EDA-B3502E9E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F-463E-9069-448E484E7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F-463E-9069-448E484E7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3-43DA-90EF-078152C4D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3-43DA-90EF-078152C4D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0-48F5-B7A2-BC28E88A5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0-48F5-B7A2-BC28E88A5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A-415D-9F70-8A477E31B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1700.42</c:v>
                </c:pt>
                <c:pt idx="1">
                  <c:v>1491.92</c:v>
                </c:pt>
                <c:pt idx="2">
                  <c:v>1756.26</c:v>
                </c:pt>
                <c:pt idx="3">
                  <c:v>1864.29</c:v>
                </c:pt>
                <c:pt idx="4">
                  <c:v>1867.86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A-415D-9F70-8A477E31B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54.85</c:v>
                </c:pt>
                <c:pt idx="1">
                  <c:v>55.6</c:v>
                </c:pt>
                <c:pt idx="2">
                  <c:v>16.73</c:v>
                </c:pt>
                <c:pt idx="3">
                  <c:v>49.51</c:v>
                </c:pt>
                <c:pt idx="4">
                  <c:v>58.69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D-45E2-B196-2F95B3C89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34.51</c:v>
                </c:pt>
                <c:pt idx="1">
                  <c:v>46.77</c:v>
                </c:pt>
                <c:pt idx="2">
                  <c:v>45.78</c:v>
                </c:pt>
                <c:pt idx="3">
                  <c:v>51.32</c:v>
                </c:pt>
                <c:pt idx="4">
                  <c:v>46.93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D-45E2-B196-2F95B3C89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358.57</c:v>
                </c:pt>
                <c:pt idx="1">
                  <c:v>365.35</c:v>
                </c:pt>
                <c:pt idx="2">
                  <c:v>1203.2</c:v>
                </c:pt>
                <c:pt idx="3">
                  <c:v>416.98</c:v>
                </c:pt>
                <c:pt idx="4">
                  <c:v>353.06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A-4DCA-A9B7-E0A2536CC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476.11</c:v>
                </c:pt>
                <c:pt idx="1">
                  <c:v>348.75</c:v>
                </c:pt>
                <c:pt idx="2">
                  <c:v>367.7</c:v>
                </c:pt>
                <c:pt idx="3">
                  <c:v>329.91</c:v>
                </c:pt>
                <c:pt idx="4">
                  <c:v>346.96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A-4DCA-A9B7-E0A2536CC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32" zoomScale="75" zoomScaleNormal="75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北海道　乙部町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3520</v>
      </c>
      <c r="AM8" s="69"/>
      <c r="AN8" s="69"/>
      <c r="AO8" s="69"/>
      <c r="AP8" s="69"/>
      <c r="AQ8" s="69"/>
      <c r="AR8" s="69"/>
      <c r="AS8" s="69"/>
      <c r="AT8" s="68">
        <f>データ!T6</f>
        <v>162.59</v>
      </c>
      <c r="AU8" s="68"/>
      <c r="AV8" s="68"/>
      <c r="AW8" s="68"/>
      <c r="AX8" s="68"/>
      <c r="AY8" s="68"/>
      <c r="AZ8" s="68"/>
      <c r="BA8" s="68"/>
      <c r="BB8" s="68">
        <f>データ!U6</f>
        <v>21.65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13.61</v>
      </c>
      <c r="Q10" s="68"/>
      <c r="R10" s="68"/>
      <c r="S10" s="68"/>
      <c r="T10" s="68"/>
      <c r="U10" s="68"/>
      <c r="V10" s="68"/>
      <c r="W10" s="68">
        <f>データ!Q6</f>
        <v>99.76</v>
      </c>
      <c r="X10" s="68"/>
      <c r="Y10" s="68"/>
      <c r="Z10" s="68"/>
      <c r="AA10" s="68"/>
      <c r="AB10" s="68"/>
      <c r="AC10" s="68"/>
      <c r="AD10" s="69">
        <f>データ!R6</f>
        <v>3690</v>
      </c>
      <c r="AE10" s="69"/>
      <c r="AF10" s="69"/>
      <c r="AG10" s="69"/>
      <c r="AH10" s="69"/>
      <c r="AI10" s="69"/>
      <c r="AJ10" s="69"/>
      <c r="AK10" s="2"/>
      <c r="AL10" s="69">
        <f>データ!V6</f>
        <v>474</v>
      </c>
      <c r="AM10" s="69"/>
      <c r="AN10" s="69"/>
      <c r="AO10" s="69"/>
      <c r="AP10" s="69"/>
      <c r="AQ10" s="69"/>
      <c r="AR10" s="69"/>
      <c r="AS10" s="69"/>
      <c r="AT10" s="68">
        <f>データ!W6</f>
        <v>0.12</v>
      </c>
      <c r="AU10" s="68"/>
      <c r="AV10" s="68"/>
      <c r="AW10" s="68"/>
      <c r="AX10" s="68"/>
      <c r="AY10" s="68"/>
      <c r="AZ10" s="68"/>
      <c r="BA10" s="68"/>
      <c r="BB10" s="68">
        <f>データ!X6</f>
        <v>3950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43</v>
      </c>
      <c r="N86" s="26" t="s">
        <v>43</v>
      </c>
      <c r="O86" s="26" t="str">
        <f>データ!EO6</f>
        <v>【1.09】</v>
      </c>
    </row>
  </sheetData>
  <sheetProtection algorithmName="SHA-512" hashValue="F04M7pctTindyB3mD8PZfjGZ0dnZTQYqtE3PhSW4SBYOZWcXoXQ1NAHKpxdlwDCbNbt+OwcDKVcqOlaNzL+uHQ==" saltValue="KNg4OrFlqwiLgfRzylhv3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13641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北海道　乙部町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13.61</v>
      </c>
      <c r="Q6" s="34">
        <f t="shared" si="3"/>
        <v>99.76</v>
      </c>
      <c r="R6" s="34">
        <f t="shared" si="3"/>
        <v>3690</v>
      </c>
      <c r="S6" s="34">
        <f t="shared" si="3"/>
        <v>3520</v>
      </c>
      <c r="T6" s="34">
        <f t="shared" si="3"/>
        <v>162.59</v>
      </c>
      <c r="U6" s="34">
        <f t="shared" si="3"/>
        <v>21.65</v>
      </c>
      <c r="V6" s="34">
        <f t="shared" si="3"/>
        <v>474</v>
      </c>
      <c r="W6" s="34">
        <f t="shared" si="3"/>
        <v>0.12</v>
      </c>
      <c r="X6" s="34">
        <f t="shared" si="3"/>
        <v>3950</v>
      </c>
      <c r="Y6" s="35">
        <f>IF(Y7="",NA(),Y7)</f>
        <v>66.45</v>
      </c>
      <c r="Z6" s="35">
        <f t="shared" ref="Z6:AH6" si="4">IF(Z7="",NA(),Z7)</f>
        <v>66.72</v>
      </c>
      <c r="AA6" s="35">
        <f t="shared" si="4"/>
        <v>66.760000000000005</v>
      </c>
      <c r="AB6" s="35">
        <f t="shared" si="4"/>
        <v>66.489999999999995</v>
      </c>
      <c r="AC6" s="35">
        <f t="shared" si="4"/>
        <v>64.900000000000006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1700.42</v>
      </c>
      <c r="BL6" s="35">
        <f t="shared" si="7"/>
        <v>1491.92</v>
      </c>
      <c r="BM6" s="35">
        <f t="shared" si="7"/>
        <v>1756.26</v>
      </c>
      <c r="BN6" s="35">
        <f t="shared" si="7"/>
        <v>1864.29</v>
      </c>
      <c r="BO6" s="35">
        <f t="shared" si="7"/>
        <v>1867.86</v>
      </c>
      <c r="BP6" s="34" t="str">
        <f>IF(BP7="","",IF(BP7="-","【-】","【"&amp;SUBSTITUTE(TEXT(BP7,"#,##0.00"),"-","△")&amp;"】"))</f>
        <v>【1,042.34】</v>
      </c>
      <c r="BQ6" s="35">
        <f>IF(BQ7="",NA(),BQ7)</f>
        <v>54.85</v>
      </c>
      <c r="BR6" s="35">
        <f t="shared" ref="BR6:BZ6" si="8">IF(BR7="",NA(),BR7)</f>
        <v>55.6</v>
      </c>
      <c r="BS6" s="35">
        <f t="shared" si="8"/>
        <v>16.73</v>
      </c>
      <c r="BT6" s="35">
        <f t="shared" si="8"/>
        <v>49.51</v>
      </c>
      <c r="BU6" s="35">
        <f t="shared" si="8"/>
        <v>58.69</v>
      </c>
      <c r="BV6" s="35">
        <f t="shared" si="8"/>
        <v>34.51</v>
      </c>
      <c r="BW6" s="35">
        <f t="shared" si="8"/>
        <v>46.77</v>
      </c>
      <c r="BX6" s="35">
        <f t="shared" si="8"/>
        <v>45.78</v>
      </c>
      <c r="BY6" s="35">
        <f t="shared" si="8"/>
        <v>51.32</v>
      </c>
      <c r="BZ6" s="35">
        <f t="shared" si="8"/>
        <v>46.93</v>
      </c>
      <c r="CA6" s="34" t="str">
        <f>IF(CA7="","",IF(CA7="-","【-】","【"&amp;SUBSTITUTE(TEXT(CA7,"#,##0.00"),"-","△")&amp;"】"))</f>
        <v>【42.60】</v>
      </c>
      <c r="CB6" s="35">
        <f>IF(CB7="",NA(),CB7)</f>
        <v>358.57</v>
      </c>
      <c r="CC6" s="35">
        <f t="shared" ref="CC6:CK6" si="9">IF(CC7="",NA(),CC7)</f>
        <v>365.35</v>
      </c>
      <c r="CD6" s="35">
        <f t="shared" si="9"/>
        <v>1203.2</v>
      </c>
      <c r="CE6" s="35">
        <f t="shared" si="9"/>
        <v>416.98</v>
      </c>
      <c r="CF6" s="35">
        <f t="shared" si="9"/>
        <v>353.06</v>
      </c>
      <c r="CG6" s="35">
        <f t="shared" si="9"/>
        <v>476.11</v>
      </c>
      <c r="CH6" s="35">
        <f t="shared" si="9"/>
        <v>348.75</v>
      </c>
      <c r="CI6" s="35">
        <f t="shared" si="9"/>
        <v>367.7</v>
      </c>
      <c r="CJ6" s="35">
        <f t="shared" si="9"/>
        <v>329.91</v>
      </c>
      <c r="CK6" s="35">
        <f t="shared" si="9"/>
        <v>346.96</v>
      </c>
      <c r="CL6" s="34" t="str">
        <f>IF(CL7="","",IF(CL7="-","【-】","【"&amp;SUBSTITUTE(TEXT(CL7,"#,##0.00"),"-","△")&amp;"】"))</f>
        <v>【410.22】</v>
      </c>
      <c r="CM6" s="35">
        <f>IF(CM7="",NA(),CM7)</f>
        <v>23.83</v>
      </c>
      <c r="CN6" s="35">
        <f t="shared" ref="CN6:CV6" si="10">IF(CN7="",NA(),CN7)</f>
        <v>22.8</v>
      </c>
      <c r="CO6" s="35">
        <f t="shared" si="10"/>
        <v>24.35</v>
      </c>
      <c r="CP6" s="35">
        <f t="shared" si="10"/>
        <v>24.87</v>
      </c>
      <c r="CQ6" s="35">
        <f t="shared" si="10"/>
        <v>24.35</v>
      </c>
      <c r="CR6" s="35">
        <f t="shared" si="10"/>
        <v>29.4</v>
      </c>
      <c r="CS6" s="35">
        <f t="shared" si="10"/>
        <v>29.8</v>
      </c>
      <c r="CT6" s="35">
        <f t="shared" si="10"/>
        <v>29.43</v>
      </c>
      <c r="CU6" s="35">
        <f t="shared" si="10"/>
        <v>26.7</v>
      </c>
      <c r="CV6" s="35">
        <f t="shared" si="10"/>
        <v>29.12</v>
      </c>
      <c r="CW6" s="34" t="str">
        <f>IF(CW7="","",IF(CW7="-","【-】","【"&amp;SUBSTITUTE(TEXT(CW7,"#,##0.00"),"-","△")&amp;"】"))</f>
        <v>【32.98】</v>
      </c>
      <c r="CX6" s="35">
        <f>IF(CX7="",NA(),CX7)</f>
        <v>53.65</v>
      </c>
      <c r="CY6" s="35">
        <f t="shared" ref="CY6:DG6" si="11">IF(CY7="",NA(),CY7)</f>
        <v>53.4</v>
      </c>
      <c r="CZ6" s="35">
        <f t="shared" si="11"/>
        <v>55.1</v>
      </c>
      <c r="DA6" s="35">
        <f t="shared" si="11"/>
        <v>55.7</v>
      </c>
      <c r="DB6" s="35">
        <f t="shared" si="11"/>
        <v>54.01</v>
      </c>
      <c r="DC6" s="35">
        <f t="shared" si="11"/>
        <v>63.77</v>
      </c>
      <c r="DD6" s="35">
        <f t="shared" si="11"/>
        <v>66.95</v>
      </c>
      <c r="DE6" s="35">
        <f t="shared" si="11"/>
        <v>66.33</v>
      </c>
      <c r="DF6" s="35">
        <f t="shared" si="11"/>
        <v>66.459999999999994</v>
      </c>
      <c r="DG6" s="35">
        <f t="shared" si="11"/>
        <v>64.42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0.26</v>
      </c>
      <c r="EM6" s="35">
        <f t="shared" si="14"/>
        <v>0.04</v>
      </c>
      <c r="EN6" s="34">
        <f t="shared" si="14"/>
        <v>0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13641</v>
      </c>
      <c r="D7" s="37">
        <v>47</v>
      </c>
      <c r="E7" s="37">
        <v>17</v>
      </c>
      <c r="F7" s="37">
        <v>6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13.61</v>
      </c>
      <c r="Q7" s="38">
        <v>99.76</v>
      </c>
      <c r="R7" s="38">
        <v>3690</v>
      </c>
      <c r="S7" s="38">
        <v>3520</v>
      </c>
      <c r="T7" s="38">
        <v>162.59</v>
      </c>
      <c r="U7" s="38">
        <v>21.65</v>
      </c>
      <c r="V7" s="38">
        <v>474</v>
      </c>
      <c r="W7" s="38">
        <v>0.12</v>
      </c>
      <c r="X7" s="38">
        <v>3950</v>
      </c>
      <c r="Y7" s="38">
        <v>66.45</v>
      </c>
      <c r="Z7" s="38">
        <v>66.72</v>
      </c>
      <c r="AA7" s="38">
        <v>66.760000000000005</v>
      </c>
      <c r="AB7" s="38">
        <v>66.489999999999995</v>
      </c>
      <c r="AC7" s="38">
        <v>64.900000000000006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1700.42</v>
      </c>
      <c r="BL7" s="38">
        <v>1491.92</v>
      </c>
      <c r="BM7" s="38">
        <v>1756.26</v>
      </c>
      <c r="BN7" s="38">
        <v>1864.29</v>
      </c>
      <c r="BO7" s="38">
        <v>1867.86</v>
      </c>
      <c r="BP7" s="38">
        <v>1042.3399999999999</v>
      </c>
      <c r="BQ7" s="38">
        <v>54.85</v>
      </c>
      <c r="BR7" s="38">
        <v>55.6</v>
      </c>
      <c r="BS7" s="38">
        <v>16.73</v>
      </c>
      <c r="BT7" s="38">
        <v>49.51</v>
      </c>
      <c r="BU7" s="38">
        <v>58.69</v>
      </c>
      <c r="BV7" s="38">
        <v>34.51</v>
      </c>
      <c r="BW7" s="38">
        <v>46.77</v>
      </c>
      <c r="BX7" s="38">
        <v>45.78</v>
      </c>
      <c r="BY7" s="38">
        <v>51.32</v>
      </c>
      <c r="BZ7" s="38">
        <v>46.93</v>
      </c>
      <c r="CA7" s="38">
        <v>42.6</v>
      </c>
      <c r="CB7" s="38">
        <v>358.57</v>
      </c>
      <c r="CC7" s="38">
        <v>365.35</v>
      </c>
      <c r="CD7" s="38">
        <v>1203.2</v>
      </c>
      <c r="CE7" s="38">
        <v>416.98</v>
      </c>
      <c r="CF7" s="38">
        <v>353.06</v>
      </c>
      <c r="CG7" s="38">
        <v>476.11</v>
      </c>
      <c r="CH7" s="38">
        <v>348.75</v>
      </c>
      <c r="CI7" s="38">
        <v>367.7</v>
      </c>
      <c r="CJ7" s="38">
        <v>329.91</v>
      </c>
      <c r="CK7" s="38">
        <v>346.96</v>
      </c>
      <c r="CL7" s="38">
        <v>410.22</v>
      </c>
      <c r="CM7" s="38">
        <v>23.83</v>
      </c>
      <c r="CN7" s="38">
        <v>22.8</v>
      </c>
      <c r="CO7" s="38">
        <v>24.35</v>
      </c>
      <c r="CP7" s="38">
        <v>24.87</v>
      </c>
      <c r="CQ7" s="38">
        <v>24.35</v>
      </c>
      <c r="CR7" s="38">
        <v>29.4</v>
      </c>
      <c r="CS7" s="38">
        <v>29.8</v>
      </c>
      <c r="CT7" s="38">
        <v>29.43</v>
      </c>
      <c r="CU7" s="38">
        <v>26.7</v>
      </c>
      <c r="CV7" s="38">
        <v>29.12</v>
      </c>
      <c r="CW7" s="38">
        <v>32.979999999999997</v>
      </c>
      <c r="CX7" s="38">
        <v>53.65</v>
      </c>
      <c r="CY7" s="38">
        <v>53.4</v>
      </c>
      <c r="CZ7" s="38">
        <v>55.1</v>
      </c>
      <c r="DA7" s="38">
        <v>55.7</v>
      </c>
      <c r="DB7" s="38">
        <v>54.01</v>
      </c>
      <c r="DC7" s="38">
        <v>63.77</v>
      </c>
      <c r="DD7" s="38">
        <v>66.95</v>
      </c>
      <c r="DE7" s="38">
        <v>66.33</v>
      </c>
      <c r="DF7" s="38">
        <v>66.459999999999994</v>
      </c>
      <c r="DG7" s="38">
        <v>64.42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0.26</v>
      </c>
      <c r="EM7" s="38">
        <v>0.04</v>
      </c>
      <c r="EN7" s="38">
        <v>0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kensetsu009</cp:lastModifiedBy>
  <cp:lastPrinted>2022-01-17T02:17:54Z</cp:lastPrinted>
  <dcterms:created xsi:type="dcterms:W3CDTF">2021-12-03T08:04:21Z</dcterms:created>
  <dcterms:modified xsi:type="dcterms:W3CDTF">2022-01-17T02:21:56Z</dcterms:modified>
  <cp:category/>
</cp:coreProperties>
</file>