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nsetsu006\Desktop\【120〆 依頼】公営企業に係る経営比較分析表（令和３年度決算）の分析等について\【経営比較分析表】2021_013641_47_1718\"/>
    </mc:Choice>
  </mc:AlternateContent>
  <workbookProtection workbookAlgorithmName="SHA-512" workbookHashValue="HhBKWV1jufJaPoSR3Wx6lxlfCnSFatiaRH+k9GLado9NC5baaRgWxaSBadoENK7ZV4OvrjWcsnieP++TQuNw3A==" workbookSaltValue="zvFek/sAjxAYu+AZ/kkWQw==" workbookSpinCount="100000" lockStructure="1"/>
  <bookViews>
    <workbookView xWindow="0" yWindow="0" windowWidth="19764" windowHeight="8904"/>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BB8" i="4"/>
  <c r="AT8" i="4"/>
  <c r="AL8" i="4"/>
  <c r="W8" i="4"/>
  <c r="P8" i="4"/>
  <c r="I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<sst xmlns="http://schemas.openxmlformats.org/spreadsheetml/2006/main" count="236" uniqueCount="120">
  <si>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</si>
  <si>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</si>
  <si>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</si>
  <si>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</si>
  <si>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</si>
  <si>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</si>
  <si>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</si>
  <si>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</si>
  <si>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</si>
  <si>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</si>
  <si>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</si>
  <si>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</si>
  <si>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</si>
  <si>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</si>
  <si>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</si>
  <si>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</si>
  <si>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</si>
  <si>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</si>
  <si>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</si>
  <si>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</si>
  <si>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</si>
  <si>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</si>
  <si>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</si>
  <si>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</si>
  <si>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</si>
  <si>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</si>
  <si>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</si>
  <si>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</si>
  <si>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</si>
  <si>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</si>
  <si>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</si>
  <si>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</si>
  <si>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</si>
  <si>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</si>
  <si>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</si>
  <si>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</si>
  <si>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</si>
  <si>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</si>
  <si>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</si>
  <si>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</si>
  <si>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</si>
  <si>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</si>
  <si>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</si>
  <si>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</si>
  <si>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</si>
  <si>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</si>
  <si>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</si>
  <si>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</si>
  <si>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</si>
  <si>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</si>
  <si>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</si>
  <si>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</si>
  <si>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</si>
  <si>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</si>
  <si>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</si>
  <si>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</si>
  <si>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</si>
  <si>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</si>
  <si>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</si>
  <si>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</si>
  <si>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</si>
  <si>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</si>
  <si>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</si>
  <si>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</si>
  <si>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</si>
  <si>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</si>
  <si>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</si>
  <si>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</si>
  <si>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</si>
  <si>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</si>
  <si>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</si>
  <si>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</si>
  <si>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</si>
  <si>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</si>
  <si>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</si>
  <si>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</si>
  <si>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</si>
  <si>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</si>
  <si>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</si>
  <si>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</si>
  <si>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</si>
  <si>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</si>
  <si>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</si>
  <si>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</si>
  <si>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</si>
  <si>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</si>
  <si>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</si>
  <si>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</si>
  <si>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</si>
  <si>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</si>
  <si>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</si>
  <si>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</si>
  <si>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</si>
  <si>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</si>
  <si>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</si>
  <si>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</si>
  <si>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</si>
  <si>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</si>
  <si>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乙部町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</si>
  <si>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</si>
  <si>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</si>
  <si>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</si>
  <si>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</si>
  <si>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</si>
  <si>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</si>
  <si>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</si>
  <si>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</si>
  <si>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</si>
  <si>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</si>
  <si>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</si>
  <si>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</si>
  <si>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</si>
  <si>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</si>
  <si>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</si>
  <si>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</si>
  <si>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</si>
  <si>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</si>
  <si>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収益的収支比率は一般会計からの繰入金により黒字となっているが、経費回収率は、100％と高く概ね健全な経営であると思われる。
　また、汚水処理原価についても、前年度に比較して横ばいであり、類似団体の平均値及び全国平均も下回っていることから、比較的効率よく汚水処理が実施されているものと思われる。
　水洗化率については、平均値を下回っていることから、更なる加入促進を図る必要があると考えている。</t>
    <phoneticPr fontId="4"/>
  </si>
  <si>
    <t>　概ね効率的な汚水処理が実施されているものと思われるが、施設利用率が78％と高いものの、水洗化率が74％であることから、更なる接続率の向上に努め、有収水量を増加させる取組みを行う必要があると思われる。
　なお、経営戦略については、平成28年度に策定済み。</t>
    <rPh sb="1" eb="2">
      <t>オオム</t>
    </rPh>
    <rPh sb="3" eb="6">
      <t>コウリツテキ</t>
    </rPh>
    <rPh sb="7" eb="9">
      <t>オスイ</t>
    </rPh>
    <rPh sb="9" eb="11">
      <t>ショリ</t>
    </rPh>
    <rPh sb="12" eb="14">
      <t>ジッシ</t>
    </rPh>
    <rPh sb="22" eb="23">
      <t>オモ</t>
    </rPh>
    <rPh sb="28" eb="30">
      <t>シセツ</t>
    </rPh>
    <rPh sb="30" eb="33">
      <t>リヨウリツ</t>
    </rPh>
    <rPh sb="38" eb="39">
      <t>タカ</t>
    </rPh>
    <rPh sb="44" eb="45">
      <t>スイ</t>
    </rPh>
    <rPh sb="45" eb="46">
      <t>セン</t>
    </rPh>
    <rPh sb="46" eb="47">
      <t>カ</t>
    </rPh>
    <rPh sb="47" eb="48">
      <t>リツ</t>
    </rPh>
    <rPh sb="60" eb="61">
      <t>サラ</t>
    </rPh>
    <rPh sb="63" eb="65">
      <t>セツゾク</t>
    </rPh>
    <rPh sb="65" eb="66">
      <t>リツ</t>
    </rPh>
    <rPh sb="67" eb="69">
      <t>コウジョウ</t>
    </rPh>
    <rPh sb="70" eb="71">
      <t>ツト</t>
    </rPh>
    <rPh sb="105" eb="107">
      <t>ケイエイ</t>
    </rPh>
    <rPh sb="107" eb="109">
      <t>センリャク</t>
    </rPh>
    <rPh sb="115" eb="117">
      <t>ヘイセイ</t>
    </rPh>
    <rPh sb="119" eb="121">
      <t>ネンド</t>
    </rPh>
    <rPh sb="122" eb="124">
      <t>サクテイ</t>
    </rPh>
    <rPh sb="124" eb="125">
      <t>ズ</t>
    </rPh>
    <phoneticPr fontId="4"/>
  </si>
  <si>
    <t>　管渠については、供用開始から23年の経過状況であるため、老朽化の進行は見られない。
　処理場については、長寿命化を図るためストックマネジメント計画（事業実施期間：令和4年度から令和8年度）に基づき電気計装設備等の更新事業を実施継続中である。　</t>
    <rPh sb="1" eb="2">
      <t>カン</t>
    </rPh>
    <rPh sb="2" eb="3">
      <t>キョ</t>
    </rPh>
    <rPh sb="9" eb="11">
      <t>キョウヨウ</t>
    </rPh>
    <rPh sb="11" eb="13">
      <t>カイシ</t>
    </rPh>
    <rPh sb="17" eb="18">
      <t>ネン</t>
    </rPh>
    <rPh sb="19" eb="21">
      <t>ケイカ</t>
    </rPh>
    <rPh sb="21" eb="23">
      <t>ジョウキョウ</t>
    </rPh>
    <rPh sb="29" eb="32">
      <t>ロウキュウカ</t>
    </rPh>
    <rPh sb="33" eb="35">
      <t>シンコウ</t>
    </rPh>
    <rPh sb="36" eb="37">
      <t>ミ</t>
    </rPh>
    <rPh sb="44" eb="47">
      <t>ショリジョウ</t>
    </rPh>
    <rPh sb="58" eb="59">
      <t>ハカ</t>
    </rPh>
    <rPh sb="72" eb="74">
      <t>ケイカク</t>
    </rPh>
    <rPh sb="75" eb="77">
      <t>ジギョウ</t>
    </rPh>
    <rPh sb="77" eb="79">
      <t>ジッシ</t>
    </rPh>
    <rPh sb="79" eb="81">
      <t>キカン</t>
    </rPh>
    <rPh sb="89" eb="91">
      <t>レイワ</t>
    </rPh>
    <rPh sb="96" eb="97">
      <t>モト</t>
    </rPh>
    <rPh sb="99" eb="100">
      <t>デン</t>
    </rPh>
    <rPh sb="100" eb="101">
      <t>キ</t>
    </rPh>
    <rPh sb="101" eb="103">
      <t>ケイソウ</t>
    </rPh>
    <rPh sb="103" eb="105">
      <t>セツビ</t>
    </rPh>
    <rPh sb="105" eb="106">
      <t>トウ</t>
    </rPh>
    <rPh sb="107" eb="109">
      <t>コウシン</t>
    </rPh>
    <rPh sb="109" eb="111">
      <t>ジギョウ</t>
    </rPh>
    <rPh sb="112" eb="114">
      <t>ジッシ</t>
    </rPh>
    <rPh sb="114" eb="117">
      <t>ケイゾクチュウ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</si>
</sst>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A8-402A-B21C-3194AFF1A6E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12A8-402A-B21C-3194AFF1A6E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70.53</c:v>
                </c:pt>
                <c:pt idx="1">
                  <c:v>75.48</c:v>
                </c:pt>
                <c:pt idx="2">
                  <c:v>75.819999999999993</c:v>
                </c:pt>
                <c:pt idx="3">
                  <c:v>77.84</c:v>
                </c:pt>
                <c:pt idx="4">
                  <c:v>78.180000000000007</c:v>
                </c:pt>
              </c:numCache>
            </c:numRef>
          </c:val>
          <c:extLst>
            <c:ext xmlns:c16="http://schemas.microsoft.com/office/drawing/2014/chart" uri="{C3380CC4-5D6E-409C-BE32-E72D297353CC}">
              <c16:uniqueId val="{00000000-C19E-46B8-A6FC-C47E98BCA2C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C19E-46B8-A6FC-C47E98BCA2C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71.739999999999995</c:v>
                </c:pt>
                <c:pt idx="1">
                  <c:v>72.56</c:v>
                </c:pt>
                <c:pt idx="2">
                  <c:v>74.069999999999993</c:v>
                </c:pt>
                <c:pt idx="3">
                  <c:v>73.39</c:v>
                </c:pt>
                <c:pt idx="4">
                  <c:v>74.28</c:v>
                </c:pt>
              </c:numCache>
            </c:numRef>
          </c:val>
          <c:extLst>
            <c:ext xmlns:c16="http://schemas.microsoft.com/office/drawing/2014/chart" uri="{C3380CC4-5D6E-409C-BE32-E72D297353CC}">
              <c16:uniqueId val="{00000000-35BF-4891-A4DF-4500B4D58AA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35BF-4891-A4DF-4500B4D58AA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108.87</c:v>
                </c:pt>
                <c:pt idx="1">
                  <c:v>109.09</c:v>
                </c:pt>
                <c:pt idx="2">
                  <c:v>110.45</c:v>
                </c:pt>
                <c:pt idx="3">
                  <c:v>109.7</c:v>
                </c:pt>
                <c:pt idx="4">
                  <c:v>110.4</c:v>
                </c:pt>
              </c:numCache>
            </c:numRef>
          </c:val>
          <c:extLst>
            <c:ext xmlns:c16="http://schemas.microsoft.com/office/drawing/2014/chart" uri="{C3380CC4-5D6E-409C-BE32-E72D297353CC}">
              <c16:uniqueId val="{00000000-69FE-46FC-99E5-C5868EA6BD2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FE-46FC-99E5-C5868EA6BD2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61-434F-9BC0-CD5379EC266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61-434F-9BC0-CD5379EC266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D4-4FDA-BDD1-EA18867B240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D4-4FDA-BDD1-EA18867B240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91-49DF-BFA9-B3B1314BA49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91-49DF-BFA9-B3B1314BA49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7D-406D-8292-3F2142A24F9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7D-406D-8292-3F2142A24F9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79-45B1-835E-EA65A2FAE77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1E79-45B1-835E-EA65A2FAE77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88.63</c:v>
                </c:pt>
                <c:pt idx="2">
                  <c:v>100</c:v>
                </c:pt>
                <c:pt idx="3">
                  <c:v>100</c:v>
                </c:pt>
                <c:pt idx="4">
                  <c:v>100</c:v>
                </c:pt>
              </c:numCache>
            </c:numRef>
          </c:val>
          <c:extLst>
            <c:ext xmlns:c16="http://schemas.microsoft.com/office/drawing/2014/chart" uri="{C3380CC4-5D6E-409C-BE32-E72D297353CC}">
              <c16:uniqueId val="{00000000-285B-49BF-80BA-C708D1A204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285B-49BF-80BA-C708D1A204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188.26</c:v>
                </c:pt>
                <c:pt idx="1">
                  <c:v>212.35</c:v>
                </c:pt>
                <c:pt idx="2">
                  <c:v>189.72</c:v>
                </c:pt>
                <c:pt idx="3">
                  <c:v>191.17</c:v>
                </c:pt>
                <c:pt idx="4">
                  <c:v>191.28</c:v>
                </c:pt>
              </c:numCache>
            </c:numRef>
          </c:val>
          <c:extLst>
            <c:ext xmlns:c16="http://schemas.microsoft.com/office/drawing/2014/chart" uri="{C3380CC4-5D6E-409C-BE32-E72D297353CC}">
              <c16:uniqueId val="{00000000-F4B8-4123-A9A4-8673A9560CF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F4B8-4123-A9A4-8673A9560CF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C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北海道　乙部町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0" t="s">
        <v>9</v>
      </c>
      <c r="BM7" s="71"/>
      <c r="BN7" s="71"/>
      <c r="BO7" s="71"/>
      <c r="BP7" s="71"/>
      <c r="BQ7" s="71"/>
      <c r="BR7" s="71"/>
      <c r="BS7" s="71"/>
      <c r="BT7" s="71"/>
      <c r="BU7" s="71"/>
      <c r="BV7" s="71"/>
      <c r="BW7" s="71"/>
      <c r="BX7" s="71"/>
      <c r="BY7" s="72"/>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45">
        <f>データ!S6</f>
        <v>3428</v>
      </c>
      <c r="AM8" s="45"/>
      <c r="AN8" s="45"/>
      <c r="AO8" s="45"/>
      <c r="AP8" s="45"/>
      <c r="AQ8" s="45"/>
      <c r="AR8" s="45"/>
      <c r="AS8" s="45"/>
      <c r="AT8" s="46">
        <f>データ!T6</f>
        <v>162.59</v>
      </c>
      <c r="AU8" s="46"/>
      <c r="AV8" s="46"/>
      <c r="AW8" s="46"/>
      <c r="AX8" s="46"/>
      <c r="AY8" s="46"/>
      <c r="AZ8" s="46"/>
      <c r="BA8" s="46"/>
      <c r="BB8" s="46">
        <f>データ!U6</f>
        <v>21.08</v>
      </c>
      <c r="BC8" s="46"/>
      <c r="BD8" s="46"/>
      <c r="BE8" s="46"/>
      <c r="BF8" s="46"/>
      <c r="BG8" s="46"/>
      <c r="BH8" s="46"/>
      <c r="BI8" s="46"/>
      <c r="BJ8" s="3"/>
      <c r="BK8" s="3"/>
      <c r="BL8" s="62" t="s">
        <v>10</v>
      </c>
      <c r="BM8" s="63"/>
      <c r="BN8" s="64" t="s">
        <v>11</v>
      </c>
      <c r="BO8" s="64"/>
      <c r="BP8" s="64"/>
      <c r="BQ8" s="64"/>
      <c r="BR8" s="64"/>
      <c r="BS8" s="64"/>
      <c r="BT8" s="64"/>
      <c r="BU8" s="64"/>
      <c r="BV8" s="64"/>
      <c r="BW8" s="64"/>
      <c r="BX8" s="64"/>
      <c r="BY8" s="65"/>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72.41</v>
      </c>
      <c r="Q10" s="46"/>
      <c r="R10" s="46"/>
      <c r="S10" s="46"/>
      <c r="T10" s="46"/>
      <c r="U10" s="46"/>
      <c r="V10" s="46"/>
      <c r="W10" s="46">
        <f>データ!Q6</f>
        <v>91.31</v>
      </c>
      <c r="X10" s="46"/>
      <c r="Y10" s="46"/>
      <c r="Z10" s="46"/>
      <c r="AA10" s="46"/>
      <c r="AB10" s="46"/>
      <c r="AC10" s="46"/>
      <c r="AD10" s="45">
        <f>データ!R6</f>
        <v>3690</v>
      </c>
      <c r="AE10" s="45"/>
      <c r="AF10" s="45"/>
      <c r="AG10" s="45"/>
      <c r="AH10" s="45"/>
      <c r="AI10" s="45"/>
      <c r="AJ10" s="45"/>
      <c r="AK10" s="2"/>
      <c r="AL10" s="45">
        <f>データ!V6</f>
        <v>2465</v>
      </c>
      <c r="AM10" s="45"/>
      <c r="AN10" s="45"/>
      <c r="AO10" s="45"/>
      <c r="AP10" s="45"/>
      <c r="AQ10" s="45"/>
      <c r="AR10" s="45"/>
      <c r="AS10" s="45"/>
      <c r="AT10" s="46">
        <f>データ!W6</f>
        <v>0.98</v>
      </c>
      <c r="AU10" s="46"/>
      <c r="AV10" s="46"/>
      <c r="AW10" s="46"/>
      <c r="AX10" s="46"/>
      <c r="AY10" s="46"/>
      <c r="AZ10" s="46"/>
      <c r="BA10" s="46"/>
      <c r="BB10" s="46">
        <f>データ!X6</f>
        <v>2515.31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61"/>
      <c r="BN16" s="61"/>
      <c r="BO16" s="61"/>
      <c r="BP16" s="61"/>
      <c r="BQ16" s="61"/>
      <c r="BR16" s="61"/>
      <c r="BS16" s="61"/>
      <c r="BT16" s="61"/>
      <c r="BU16" s="61"/>
      <c r="BV16" s="61"/>
      <c r="BW16" s="61"/>
      <c r="BX16" s="61"/>
      <c r="BY16" s="61"/>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61"/>
      <c r="BN17" s="61"/>
      <c r="BO17" s="61"/>
      <c r="BP17" s="61"/>
      <c r="BQ17" s="61"/>
      <c r="BR17" s="61"/>
      <c r="BS17" s="61"/>
      <c r="BT17" s="61"/>
      <c r="BU17" s="61"/>
      <c r="BV17" s="61"/>
      <c r="BW17" s="61"/>
      <c r="BX17" s="61"/>
      <c r="BY17" s="61"/>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61"/>
      <c r="BN18" s="61"/>
      <c r="BO18" s="61"/>
      <c r="BP18" s="61"/>
      <c r="BQ18" s="61"/>
      <c r="BR18" s="61"/>
      <c r="BS18" s="61"/>
      <c r="BT18" s="61"/>
      <c r="BU18" s="61"/>
      <c r="BV18" s="61"/>
      <c r="BW18" s="61"/>
      <c r="BX18" s="61"/>
      <c r="BY18" s="61"/>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61"/>
      <c r="BN19" s="61"/>
      <c r="BO19" s="61"/>
      <c r="BP19" s="61"/>
      <c r="BQ19" s="61"/>
      <c r="BR19" s="61"/>
      <c r="BS19" s="61"/>
      <c r="BT19" s="61"/>
      <c r="BU19" s="61"/>
      <c r="BV19" s="61"/>
      <c r="BW19" s="61"/>
      <c r="BX19" s="61"/>
      <c r="BY19" s="61"/>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61"/>
      <c r="BN20" s="61"/>
      <c r="BO20" s="61"/>
      <c r="BP20" s="61"/>
      <c r="BQ20" s="61"/>
      <c r="BR20" s="61"/>
      <c r="BS20" s="61"/>
      <c r="BT20" s="61"/>
      <c r="BU20" s="61"/>
      <c r="BV20" s="61"/>
      <c r="BW20" s="61"/>
      <c r="BX20" s="61"/>
      <c r="BY20" s="61"/>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61"/>
      <c r="BN21" s="61"/>
      <c r="BO21" s="61"/>
      <c r="BP21" s="61"/>
      <c r="BQ21" s="61"/>
      <c r="BR21" s="61"/>
      <c r="BS21" s="61"/>
      <c r="BT21" s="61"/>
      <c r="BU21" s="61"/>
      <c r="BV21" s="61"/>
      <c r="BW21" s="61"/>
      <c r="BX21" s="61"/>
      <c r="BY21" s="61"/>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61"/>
      <c r="BN22" s="61"/>
      <c r="BO22" s="61"/>
      <c r="BP22" s="61"/>
      <c r="BQ22" s="61"/>
      <c r="BR22" s="61"/>
      <c r="BS22" s="61"/>
      <c r="BT22" s="61"/>
      <c r="BU22" s="61"/>
      <c r="BV22" s="61"/>
      <c r="BW22" s="61"/>
      <c r="BX22" s="61"/>
      <c r="BY22" s="61"/>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61"/>
      <c r="BN23" s="61"/>
      <c r="BO23" s="61"/>
      <c r="BP23" s="61"/>
      <c r="BQ23" s="61"/>
      <c r="BR23" s="61"/>
      <c r="BS23" s="61"/>
      <c r="BT23" s="61"/>
      <c r="BU23" s="61"/>
      <c r="BV23" s="61"/>
      <c r="BW23" s="61"/>
      <c r="BX23" s="61"/>
      <c r="BY23" s="61"/>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61"/>
      <c r="BN24" s="61"/>
      <c r="BO24" s="61"/>
      <c r="BP24" s="61"/>
      <c r="BQ24" s="61"/>
      <c r="BR24" s="61"/>
      <c r="BS24" s="61"/>
      <c r="BT24" s="61"/>
      <c r="BU24" s="61"/>
      <c r="BV24" s="61"/>
      <c r="BW24" s="61"/>
      <c r="BX24" s="61"/>
      <c r="BY24" s="61"/>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61"/>
      <c r="BN25" s="61"/>
      <c r="BO25" s="61"/>
      <c r="BP25" s="61"/>
      <c r="BQ25" s="61"/>
      <c r="BR25" s="61"/>
      <c r="BS25" s="61"/>
      <c r="BT25" s="61"/>
      <c r="BU25" s="61"/>
      <c r="BV25" s="61"/>
      <c r="BW25" s="61"/>
      <c r="BX25" s="61"/>
      <c r="BY25" s="61"/>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61"/>
      <c r="BN26" s="61"/>
      <c r="BO26" s="61"/>
      <c r="BP26" s="61"/>
      <c r="BQ26" s="61"/>
      <c r="BR26" s="61"/>
      <c r="BS26" s="61"/>
      <c r="BT26" s="61"/>
      <c r="BU26" s="61"/>
      <c r="BV26" s="61"/>
      <c r="BW26" s="61"/>
      <c r="BX26" s="61"/>
      <c r="BY26" s="61"/>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61"/>
      <c r="BN27" s="61"/>
      <c r="BO27" s="61"/>
      <c r="BP27" s="61"/>
      <c r="BQ27" s="61"/>
      <c r="BR27" s="61"/>
      <c r="BS27" s="61"/>
      <c r="BT27" s="61"/>
      <c r="BU27" s="61"/>
      <c r="BV27" s="61"/>
      <c r="BW27" s="61"/>
      <c r="BX27" s="61"/>
      <c r="BY27" s="61"/>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61"/>
      <c r="BN28" s="61"/>
      <c r="BO28" s="61"/>
      <c r="BP28" s="61"/>
      <c r="BQ28" s="61"/>
      <c r="BR28" s="61"/>
      <c r="BS28" s="61"/>
      <c r="BT28" s="61"/>
      <c r="BU28" s="61"/>
      <c r="BV28" s="61"/>
      <c r="BW28" s="61"/>
      <c r="BX28" s="61"/>
      <c r="BY28" s="61"/>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61"/>
      <c r="BN29" s="61"/>
      <c r="BO29" s="61"/>
      <c r="BP29" s="61"/>
      <c r="BQ29" s="61"/>
      <c r="BR29" s="61"/>
      <c r="BS29" s="61"/>
      <c r="BT29" s="61"/>
      <c r="BU29" s="61"/>
      <c r="BV29" s="61"/>
      <c r="BW29" s="61"/>
      <c r="BX29" s="61"/>
      <c r="BY29" s="61"/>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61"/>
      <c r="BN30" s="61"/>
      <c r="BO30" s="61"/>
      <c r="BP30" s="61"/>
      <c r="BQ30" s="61"/>
      <c r="BR30" s="61"/>
      <c r="BS30" s="61"/>
      <c r="BT30" s="61"/>
      <c r="BU30" s="61"/>
      <c r="BV30" s="61"/>
      <c r="BW30" s="61"/>
      <c r="BX30" s="61"/>
      <c r="BY30" s="61"/>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61"/>
      <c r="BN31" s="61"/>
      <c r="BO31" s="61"/>
      <c r="BP31" s="61"/>
      <c r="BQ31" s="61"/>
      <c r="BR31" s="61"/>
      <c r="BS31" s="61"/>
      <c r="BT31" s="61"/>
      <c r="BU31" s="61"/>
      <c r="BV31" s="61"/>
      <c r="BW31" s="61"/>
      <c r="BX31" s="61"/>
      <c r="BY31" s="61"/>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61"/>
      <c r="BN32" s="61"/>
      <c r="BO32" s="61"/>
      <c r="BP32" s="61"/>
      <c r="BQ32" s="61"/>
      <c r="BR32" s="61"/>
      <c r="BS32" s="61"/>
      <c r="BT32" s="61"/>
      <c r="BU32" s="61"/>
      <c r="BV32" s="61"/>
      <c r="BW32" s="61"/>
      <c r="BX32" s="61"/>
      <c r="BY32" s="61"/>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61"/>
      <c r="BN33" s="61"/>
      <c r="BO33" s="61"/>
      <c r="BP33" s="61"/>
      <c r="BQ33" s="61"/>
      <c r="BR33" s="61"/>
      <c r="BS33" s="61"/>
      <c r="BT33" s="61"/>
      <c r="BU33" s="61"/>
      <c r="BV33" s="61"/>
      <c r="BW33" s="61"/>
      <c r="BX33" s="61"/>
      <c r="BY33" s="61"/>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61"/>
      <c r="BN34" s="61"/>
      <c r="BO34" s="61"/>
      <c r="BP34" s="61"/>
      <c r="BQ34" s="61"/>
      <c r="BR34" s="61"/>
      <c r="BS34" s="61"/>
      <c r="BT34" s="61"/>
      <c r="BU34" s="61"/>
      <c r="BV34" s="61"/>
      <c r="BW34" s="61"/>
      <c r="BX34" s="61"/>
      <c r="BY34" s="61"/>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61"/>
      <c r="BN35" s="61"/>
      <c r="BO35" s="61"/>
      <c r="BP35" s="61"/>
      <c r="BQ35" s="61"/>
      <c r="BR35" s="61"/>
      <c r="BS35" s="61"/>
      <c r="BT35" s="61"/>
      <c r="BU35" s="61"/>
      <c r="BV35" s="61"/>
      <c r="BW35" s="61"/>
      <c r="BX35" s="61"/>
      <c r="BY35" s="61"/>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61"/>
      <c r="BN36" s="61"/>
      <c r="BO36" s="61"/>
      <c r="BP36" s="61"/>
      <c r="BQ36" s="61"/>
      <c r="BR36" s="61"/>
      <c r="BS36" s="61"/>
      <c r="BT36" s="61"/>
      <c r="BU36" s="61"/>
      <c r="BV36" s="61"/>
      <c r="BW36" s="61"/>
      <c r="BX36" s="61"/>
      <c r="BY36" s="61"/>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61"/>
      <c r="BN37" s="61"/>
      <c r="BO37" s="61"/>
      <c r="BP37" s="61"/>
      <c r="BQ37" s="61"/>
      <c r="BR37" s="61"/>
      <c r="BS37" s="61"/>
      <c r="BT37" s="61"/>
      <c r="BU37" s="61"/>
      <c r="BV37" s="61"/>
      <c r="BW37" s="61"/>
      <c r="BX37" s="61"/>
      <c r="BY37" s="61"/>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61"/>
      <c r="BN38" s="61"/>
      <c r="BO38" s="61"/>
      <c r="BP38" s="61"/>
      <c r="BQ38" s="61"/>
      <c r="BR38" s="61"/>
      <c r="BS38" s="61"/>
      <c r="BT38" s="61"/>
      <c r="BU38" s="61"/>
      <c r="BV38" s="61"/>
      <c r="BW38" s="61"/>
      <c r="BX38" s="61"/>
      <c r="BY38" s="61"/>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61"/>
      <c r="BN39" s="61"/>
      <c r="BO39" s="61"/>
      <c r="BP39" s="61"/>
      <c r="BQ39" s="61"/>
      <c r="BR39" s="61"/>
      <c r="BS39" s="61"/>
      <c r="BT39" s="61"/>
      <c r="BU39" s="61"/>
      <c r="BV39" s="61"/>
      <c r="BW39" s="61"/>
      <c r="BX39" s="61"/>
      <c r="BY39" s="61"/>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61"/>
      <c r="BN40" s="61"/>
      <c r="BO40" s="61"/>
      <c r="BP40" s="61"/>
      <c r="BQ40" s="61"/>
      <c r="BR40" s="61"/>
      <c r="BS40" s="61"/>
      <c r="BT40" s="61"/>
      <c r="BU40" s="61"/>
      <c r="BV40" s="61"/>
      <c r="BW40" s="61"/>
      <c r="BX40" s="61"/>
      <c r="BY40" s="61"/>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61"/>
      <c r="BN41" s="61"/>
      <c r="BO41" s="61"/>
      <c r="BP41" s="61"/>
      <c r="BQ41" s="61"/>
      <c r="BR41" s="61"/>
      <c r="BS41" s="61"/>
      <c r="BT41" s="61"/>
      <c r="BU41" s="61"/>
      <c r="BV41" s="61"/>
      <c r="BW41" s="61"/>
      <c r="BX41" s="61"/>
      <c r="BY41" s="61"/>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61"/>
      <c r="BN42" s="61"/>
      <c r="BO42" s="61"/>
      <c r="BP42" s="61"/>
      <c r="BQ42" s="61"/>
      <c r="BR42" s="61"/>
      <c r="BS42" s="61"/>
      <c r="BT42" s="61"/>
      <c r="BU42" s="61"/>
      <c r="BV42" s="61"/>
      <c r="BW42" s="61"/>
      <c r="BX42" s="61"/>
      <c r="BY42" s="61"/>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61"/>
      <c r="BN43" s="61"/>
      <c r="BO43" s="61"/>
      <c r="BP43" s="61"/>
      <c r="BQ43" s="61"/>
      <c r="BR43" s="61"/>
      <c r="BS43" s="61"/>
      <c r="BT43" s="61"/>
      <c r="BU43" s="61"/>
      <c r="BV43" s="61"/>
      <c r="BW43" s="61"/>
      <c r="BX43" s="61"/>
      <c r="BY43" s="61"/>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Sgx6hGhuX8xruksIgZFAy5wQz2h35EG0sp5x5qmXF8Va9GqMwjANtUqRayItpTwa8fdqNIHbHK49mDZcSjYFmw==" saltValue="16xyb5rC+iExbzn9KWXL+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2">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13641</v>
      </c>
      <c r="D6" s="19">
        <f t="shared" si="3"/>
        <v>47</v>
      </c>
      <c r="E6" s="19">
        <f t="shared" si="3"/>
        <v>17</v>
      </c>
      <c r="F6" s="19">
        <f t="shared" si="3"/>
        <v>4</v>
      </c>
      <c r="G6" s="19">
        <f t="shared" si="3"/>
        <v>0</v>
      </c>
      <c r="H6" s="19" t="str">
        <f t="shared" si="3"/>
        <v>北海道　乙部町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72.41</v>
      </c>
      <c r="Q6" s="20">
        <f t="shared" si="3"/>
        <v>91.31</v>
      </c>
      <c r="R6" s="20">
        <f t="shared" si="3"/>
        <v>3690</v>
      </c>
      <c r="S6" s="20">
        <f t="shared" si="3"/>
        <v>3428</v>
      </c>
      <c r="T6" s="20">
        <f t="shared" si="3"/>
        <v>162.59</v>
      </c>
      <c r="U6" s="20">
        <f t="shared" si="3"/>
        <v>21.08</v>
      </c>
      <c r="V6" s="20">
        <f t="shared" si="3"/>
        <v>2465</v>
      </c>
      <c r="W6" s="20">
        <f t="shared" si="3"/>
        <v>0.98</v>
      </c>
      <c r="X6" s="20">
        <f t="shared" si="3"/>
        <v>2515.31</v>
      </c>
      <c r="Y6" s="21">
        <f>IF(Y7="",NA(),Y7)</f>
        <v>108.87</v>
      </c>
      <c r="Z6" s="21">
        <f t="shared" ref="Z6:AH6" si="4">IF(Z7="",NA(),Z7)</f>
        <v>109.09</v>
      </c>
      <c r="AA6" s="21">
        <f t="shared" si="4"/>
        <v>110.45</v>
      </c>
      <c r="AB6" s="21">
        <f t="shared" si="4"/>
        <v>109.7</v>
      </c>
      <c r="AC6" s="21">
        <f t="shared" si="4"/>
        <v>110.4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100</v>
      </c>
      <c r="BR6" s="21">
        <f t="shared" ref="BR6:BZ6" si="8">IF(BR7="",NA(),BR7)</f>
        <v>88.63</v>
      </c>
      <c r="BS6" s="21">
        <f t="shared" si="8"/>
        <v>100</v>
      </c>
      <c r="BT6" s="21">
        <f t="shared" si="8"/>
        <v>100</v>
      </c>
      <c r="BU6" s="21">
        <f t="shared" si="8"/>
        <v>100</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188.26</v>
      </c>
      <c r="CC6" s="21">
        <f t="shared" ref="CC6:CK6" si="9">IF(CC7="",NA(),CC7)</f>
        <v>212.35</v>
      </c>
      <c r="CD6" s="21">
        <f t="shared" si="9"/>
        <v>189.72</v>
      </c>
      <c r="CE6" s="21">
        <f t="shared" si="9"/>
        <v>191.17</v>
      </c>
      <c r="CF6" s="21">
        <f t="shared" si="9"/>
        <v>191.28</v>
      </c>
      <c r="CG6" s="21">
        <f t="shared" si="9"/>
        <v>221.81</v>
      </c>
      <c r="CH6" s="21">
        <f t="shared" si="9"/>
        <v>230.02</v>
      </c>
      <c r="CI6" s="21">
        <f t="shared" si="9"/>
        <v>228.47</v>
      </c>
      <c r="CJ6" s="21">
        <f t="shared" si="9"/>
        <v>224.88</v>
      </c>
      <c r="CK6" s="21">
        <f t="shared" si="9"/>
        <v>228.64</v>
      </c>
      <c r="CL6" s="20" t="str">
        <f>IF(CL7="","",IF(CL7="-","【-】","【"&amp;SUBSTITUTE(TEXT(CL7,"#,##0.00"),"-","△")&amp;"】"))</f>
        <v>【216.39】</v>
      </c>
      <c r="CM6" s="21">
        <f>IF(CM7="",NA(),CM7)</f>
        <v>70.53</v>
      </c>
      <c r="CN6" s="21">
        <f t="shared" ref="CN6:CV6" si="10">IF(CN7="",NA(),CN7)</f>
        <v>75.48</v>
      </c>
      <c r="CO6" s="21">
        <f t="shared" si="10"/>
        <v>75.819999999999993</v>
      </c>
      <c r="CP6" s="21">
        <f t="shared" si="10"/>
        <v>77.84</v>
      </c>
      <c r="CQ6" s="21">
        <f t="shared" si="10"/>
        <v>78.180000000000007</v>
      </c>
      <c r="CR6" s="21">
        <f t="shared" si="10"/>
        <v>43.36</v>
      </c>
      <c r="CS6" s="21">
        <f t="shared" si="10"/>
        <v>42.56</v>
      </c>
      <c r="CT6" s="21">
        <f t="shared" si="10"/>
        <v>42.47</v>
      </c>
      <c r="CU6" s="21">
        <f t="shared" si="10"/>
        <v>42.4</v>
      </c>
      <c r="CV6" s="21">
        <f t="shared" si="10"/>
        <v>42.28</v>
      </c>
      <c r="CW6" s="20" t="str">
        <f>IF(CW7="","",IF(CW7="-","【-】","【"&amp;SUBSTITUTE(TEXT(CW7,"#,##0.00"),"-","△")&amp;"】"))</f>
        <v>【42.57】</v>
      </c>
      <c r="CX6" s="21">
        <f>IF(CX7="",NA(),CX7)</f>
        <v>71.739999999999995</v>
      </c>
      <c r="CY6" s="21">
        <f t="shared" ref="CY6:DG6" si="11">IF(CY7="",NA(),CY7)</f>
        <v>72.56</v>
      </c>
      <c r="CZ6" s="21">
        <f t="shared" si="11"/>
        <v>74.069999999999993</v>
      </c>
      <c r="DA6" s="21">
        <f t="shared" si="11"/>
        <v>73.39</v>
      </c>
      <c r="DB6" s="21">
        <f t="shared" si="11"/>
        <v>74.28</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2">
      <c r="A7" s="14"/>
      <c r="B7" s="23">
        <v>2021</v>
      </c>
      <c r="C7" s="23">
        <v>13641</v>
      </c>
      <c r="D7" s="23">
        <v>47</v>
      </c>
      <c r="E7" s="23">
        <v>17</v>
      </c>
      <c r="F7" s="23">
        <v>4</v>
      </c>
      <c r="G7" s="23">
        <v>0</v>
      </c>
      <c r="H7" s="23" t="s">
        <v>98</v>
      </c>
      <c r="I7" s="23" t="s">
        <v>99</v>
      </c>
      <c r="J7" s="23" t="s">
        <v>100</v>
      </c>
      <c r="K7" s="23" t="s">
        <v>101</v>
      </c>
      <c r="L7" s="23" t="s">
        <v>102</v>
      </c>
      <c r="M7" s="23" t="s">
        <v>103</v>
      </c>
      <c r="N7" s="24" t="s">
        <v>104</v>
      </c>
      <c r="O7" s="24" t="s">
        <v>105</v>
      </c>
      <c r="P7" s="24">
        <v>72.41</v>
      </c>
      <c r="Q7" s="24">
        <v>91.31</v>
      </c>
      <c r="R7" s="24">
        <v>3690</v>
      </c>
      <c r="S7" s="24">
        <v>3428</v>
      </c>
      <c r="T7" s="24">
        <v>162.59</v>
      </c>
      <c r="U7" s="24">
        <v>21.08</v>
      </c>
      <c r="V7" s="24">
        <v>2465</v>
      </c>
      <c r="W7" s="24">
        <v>0.98</v>
      </c>
      <c r="X7" s="24">
        <v>2515.31</v>
      </c>
      <c r="Y7" s="24">
        <v>108.87</v>
      </c>
      <c r="Z7" s="24">
        <v>109.09</v>
      </c>
      <c r="AA7" s="24">
        <v>110.45</v>
      </c>
      <c r="AB7" s="24">
        <v>109.7</v>
      </c>
      <c r="AC7" s="24">
        <v>110.4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100</v>
      </c>
      <c r="BR7" s="24">
        <v>88.63</v>
      </c>
      <c r="BS7" s="24">
        <v>100</v>
      </c>
      <c r="BT7" s="24">
        <v>100</v>
      </c>
      <c r="BU7" s="24">
        <v>100</v>
      </c>
      <c r="BV7" s="24">
        <v>74.3</v>
      </c>
      <c r="BW7" s="24">
        <v>72.260000000000005</v>
      </c>
      <c r="BX7" s="24">
        <v>71.84</v>
      </c>
      <c r="BY7" s="24">
        <v>73.36</v>
      </c>
      <c r="BZ7" s="24">
        <v>72.599999999999994</v>
      </c>
      <c r="CA7" s="24">
        <v>75.31</v>
      </c>
      <c r="CB7" s="24">
        <v>188.26</v>
      </c>
      <c r="CC7" s="24">
        <v>212.35</v>
      </c>
      <c r="CD7" s="24">
        <v>189.72</v>
      </c>
      <c r="CE7" s="24">
        <v>191.17</v>
      </c>
      <c r="CF7" s="24">
        <v>191.28</v>
      </c>
      <c r="CG7" s="24">
        <v>221.81</v>
      </c>
      <c r="CH7" s="24">
        <v>230.02</v>
      </c>
      <c r="CI7" s="24">
        <v>228.47</v>
      </c>
      <c r="CJ7" s="24">
        <v>224.88</v>
      </c>
      <c r="CK7" s="24">
        <v>228.64</v>
      </c>
      <c r="CL7" s="24">
        <v>216.39</v>
      </c>
      <c r="CM7" s="24">
        <v>70.53</v>
      </c>
      <c r="CN7" s="24">
        <v>75.48</v>
      </c>
      <c r="CO7" s="24">
        <v>75.819999999999993</v>
      </c>
      <c r="CP7" s="24">
        <v>77.84</v>
      </c>
      <c r="CQ7" s="24">
        <v>78.180000000000007</v>
      </c>
      <c r="CR7" s="24">
        <v>43.36</v>
      </c>
      <c r="CS7" s="24">
        <v>42.56</v>
      </c>
      <c r="CT7" s="24">
        <v>42.47</v>
      </c>
      <c r="CU7" s="24">
        <v>42.4</v>
      </c>
      <c r="CV7" s="24">
        <v>42.28</v>
      </c>
      <c r="CW7" s="24">
        <v>42.57</v>
      </c>
      <c r="CX7" s="24">
        <v>71.739999999999995</v>
      </c>
      <c r="CY7" s="24">
        <v>72.56</v>
      </c>
      <c r="CZ7" s="24">
        <v>74.069999999999993</v>
      </c>
      <c r="DA7" s="24">
        <v>73.39</v>
      </c>
      <c r="DB7" s="24">
        <v>74.28</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kensetsu006</cp:lastModifiedBy>
  <cp:lastPrinted>2023-01-18T23:53:01Z</cp:lastPrinted>
  <dcterms:created xsi:type="dcterms:W3CDTF">2023-01-12T23:54:54Z</dcterms:created>
  <dcterms:modified xsi:type="dcterms:W3CDTF">2023-01-19T05:10:36Z</dcterms:modified>
  <cp:category/>
</cp:coreProperties>
</file>