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zaisei004\Desktop\R4\"/>
    </mc:Choice>
  </mc:AlternateContent>
  <xr:revisionPtr revIDLastSave="0" documentId="13_ncr:1_{CBAD7954-0DD4-47D8-B4AA-AD82973C00EE}" xr6:coauthVersionLast="36" xr6:coauthVersionMax="36" xr10:uidLastSave="{00000000-0000-0000-0000-000000000000}"/>
  <workbookProtection workbookAlgorithmName="SHA-512" workbookHashValue="PstyFwqVDMbhNqPK42WVnyMODEprhQ8rbR1VSvNINe1WP2vgvuxMv91qnIpPRgknP10OW2GLa1qQtQARE1G00Q==" workbookSaltValue="DpmNIjMdR/z0TU3ZRX61Fw==" workbookSpinCount="100000" lockStructure="1"/>
  <bookViews>
    <workbookView xWindow="0" yWindow="0" windowWidth="23040" windowHeight="101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BB10" i="4"/>
  <c r="AL10" i="4"/>
  <c r="W10" i="4"/>
  <c r="P10" i="4"/>
  <c r="I10" i="4"/>
  <c r="BB8" i="4"/>
  <c r="AT8" i="4"/>
  <c r="AD8" i="4"/>
  <c r="W8" i="4"/>
  <c r="P8" i="4"/>
  <c r="I8" i="4"/>
  <c r="B8" i="4"/>
  <c r="B6" i="4"/>
</calcChain>
</file>

<file path=xl/sharedStrings.xml><?xml version="1.0" encoding="utf-8"?>
<sst xmlns="http://schemas.openxmlformats.org/spreadsheetml/2006/main" count="281" uniqueCount="119">
  <si>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</si>
  <si>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</si>
  <si>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</si>
  <si>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</si>
  <si>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</si>
  <si>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</si>
  <si>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</si>
  <si>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</si>
  <si>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</si>
  <si>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</si>
  <si>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</si>
  <si>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</si>
  <si>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</si>
  <si>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</si>
  <si>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</si>
  <si>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</si>
  <si>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</si>
  <si>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</si>
  <si>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</si>
  <si>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</si>
  <si>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</si>
  <si>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</si>
  <si>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</si>
  <si>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</si>
  <si>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</si>
  <si>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</si>
  <si>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</si>
  <si>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</si>
  <si>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</si>
  <si>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</si>
  <si>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</si>
  <si>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</si>
  <si>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</si>
  <si>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</si>
  <si>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</si>
  <si>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</si>
  <si>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</si>
  <si>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</si>
  <si>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</si>
  <si>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</si>
  <si>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</si>
  <si>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</si>
  <si>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</si>
  <si>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</si>
  <si>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</si>
  <si>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</si>
  <si>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</si>
  <si>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</si>
  <si>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</si>
  <si>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</si>
  <si>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</si>
  <si>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</si>
  <si>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</si>
  <si>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</si>
  <si>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</si>
  <si>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</si>
  <si>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</si>
  <si>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</si>
  <si>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</si>
  <si>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</si>
  <si>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</si>
  <si>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</si>
  <si>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</si>
  <si>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</si>
  <si>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</si>
  <si>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</si>
  <si>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</si>
  <si>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</si>
  <si>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</si>
  <si>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</si>
  <si>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</si>
  <si>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</si>
  <si>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</si>
  <si>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</si>
  <si>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</si>
  <si>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</si>
  <si>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</si>
  <si>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</si>
  <si>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</si>
  <si>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</si>
  <si>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</si>
  <si>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</si>
  <si>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</si>
  <si>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</si>
  <si>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</si>
  <si>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</si>
  <si>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</si>
  <si>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</si>
  <si>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</si>
  <si>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</si>
  <si>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</si>
  <si>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</si>
  <si>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</si>
  <si>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</si>
  <si>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</si>
  <si>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</si>
  <si>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</si>
  <si>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</si>
  <si>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</si>
  <si>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</si>
  <si>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</si>
  <si>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</si>
  <si>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</si>
  <si>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</si>
  <si>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</si>
  <si>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</si>
  <si>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</si>
  <si>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</si>
  <si>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</si>
  <si>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</si>
  <si>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</si>
  <si>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</si>
  <si>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</si>
  <si>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</si>
  <si>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</si>
  <si>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</si>
  <si>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令和２年度から老朽管の更新事業に着手している。現在着手している導水管の更新は令和６年度までを計画しているため、③管路更新率への反映はその後になる。
　令和７年度以降も引き続き老朽管の更新事業を行うため、⑧有収率の改善を含め検討していく。
　また、浄水場等の主要施設も建設後４０年を経過していることから⑦施設利用率を踏まえ管路更新と並行しながら更新計画を検討する必要がある。</t>
    <rPh sb="76" eb="78">
      <t>レイワ</t>
    </rPh>
    <rPh sb="79" eb="81">
      <t>ネンド</t>
    </rPh>
    <rPh sb="81" eb="83">
      <t>イコウ</t>
    </rPh>
    <rPh sb="84" eb="85">
      <t>ヒ</t>
    </rPh>
    <rPh sb="86" eb="87">
      <t>ツヅ</t>
    </rPh>
    <rPh sb="88" eb="90">
      <t>ロウキュウ</t>
    </rPh>
    <rPh sb="90" eb="91">
      <t>カン</t>
    </rPh>
    <rPh sb="92" eb="94">
      <t>コウシン</t>
    </rPh>
    <rPh sb="94" eb="96">
      <t>ジギョウ</t>
    </rPh>
    <rPh sb="97" eb="98">
      <t>オコナ</t>
    </rPh>
    <rPh sb="103" eb="106">
      <t>ユウシュウリツ</t>
    </rPh>
    <rPh sb="107" eb="109">
      <t>カイゼン</t>
    </rPh>
    <rPh sb="110" eb="111">
      <t>フク</t>
    </rPh>
    <rPh sb="112" eb="114">
      <t>ケントウ</t>
    </rPh>
    <rPh sb="126" eb="129">
      <t>ジョウスイジョウ</t>
    </rPh>
    <rPh sb="129" eb="130">
      <t>トウ</t>
    </rPh>
    <rPh sb="131" eb="133">
      <t>シュヨウ</t>
    </rPh>
    <rPh sb="133" eb="135">
      <t>シセツ</t>
    </rPh>
    <rPh sb="136" eb="138">
      <t>ケンセツ</t>
    </rPh>
    <rPh sb="138" eb="139">
      <t>ゴ</t>
    </rPh>
    <rPh sb="141" eb="142">
      <t>ネン</t>
    </rPh>
    <rPh sb="143" eb="145">
      <t>ケイカ</t>
    </rPh>
    <rPh sb="154" eb="156">
      <t>シセツ</t>
    </rPh>
    <rPh sb="156" eb="158">
      <t>リヨウ</t>
    </rPh>
    <rPh sb="158" eb="159">
      <t>リツ</t>
    </rPh>
    <rPh sb="160" eb="161">
      <t>フ</t>
    </rPh>
    <rPh sb="163" eb="165">
      <t>カンロ</t>
    </rPh>
    <rPh sb="165" eb="167">
      <t>コウシン</t>
    </rPh>
    <rPh sb="168" eb="170">
      <t>ヘイコウ</t>
    </rPh>
    <rPh sb="174" eb="176">
      <t>コウシン</t>
    </rPh>
    <rPh sb="176" eb="178">
      <t>ケイカク</t>
    </rPh>
    <rPh sb="179" eb="181">
      <t>ケントウ</t>
    </rPh>
    <rPh sb="183" eb="185">
      <t>ヒツヨウ</t>
    </rPh>
    <phoneticPr fontId="4"/>
  </si>
  <si>
    <t>　給水人口の減少に伴う①収益的収支比率の減少が将来的に予測されるので、施設の更新にあたっては耐震化等の長寿命化や施設規模の再検討を含め、給水人口規模に見合った効率的な更新計画を検討する表がある。
　また、令和６年度以降は地方公営企業法の適用を通じて経営戦略の見直しを行い、資産状況や経営展望の見える化を進めていく。</t>
    <rPh sb="1" eb="3">
      <t>キュウスイ</t>
    </rPh>
    <rPh sb="3" eb="5">
      <t>ジンコウ</t>
    </rPh>
    <rPh sb="6" eb="8">
      <t>ゲンショウ</t>
    </rPh>
    <rPh sb="9" eb="10">
      <t>トモナ</t>
    </rPh>
    <rPh sb="12" eb="15">
      <t>シュウエキテキ</t>
    </rPh>
    <rPh sb="15" eb="17">
      <t>シュウシ</t>
    </rPh>
    <rPh sb="17" eb="19">
      <t>ヒリツ</t>
    </rPh>
    <rPh sb="20" eb="22">
      <t>ゲンショウ</t>
    </rPh>
    <rPh sb="23" eb="26">
      <t>ショウライテキ</t>
    </rPh>
    <rPh sb="27" eb="29">
      <t>ヨソク</t>
    </rPh>
    <rPh sb="35" eb="37">
      <t>シセツ</t>
    </rPh>
    <rPh sb="38" eb="40">
      <t>コウシン</t>
    </rPh>
    <rPh sb="46" eb="49">
      <t>タイシンカ</t>
    </rPh>
    <rPh sb="49" eb="50">
      <t>トウ</t>
    </rPh>
    <rPh sb="51" eb="52">
      <t>チョウ</t>
    </rPh>
    <rPh sb="52" eb="55">
      <t>ジュミョウカ</t>
    </rPh>
    <rPh sb="56" eb="58">
      <t>シセツ</t>
    </rPh>
    <rPh sb="58" eb="60">
      <t>キボ</t>
    </rPh>
    <rPh sb="61" eb="64">
      <t>サイケントウ</t>
    </rPh>
    <rPh sb="65" eb="66">
      <t>フク</t>
    </rPh>
    <rPh sb="68" eb="70">
      <t>キュウスイ</t>
    </rPh>
    <rPh sb="70" eb="72">
      <t>ジンコウ</t>
    </rPh>
    <rPh sb="72" eb="74">
      <t>キボ</t>
    </rPh>
    <rPh sb="75" eb="77">
      <t>ミア</t>
    </rPh>
    <rPh sb="79" eb="82">
      <t>コウリツテキ</t>
    </rPh>
    <rPh sb="83" eb="85">
      <t>コウシン</t>
    </rPh>
    <rPh sb="85" eb="87">
      <t>ケイカク</t>
    </rPh>
    <rPh sb="88" eb="90">
      <t>ケントウ</t>
    </rPh>
    <rPh sb="92" eb="93">
      <t>ヒョウ</t>
    </rPh>
    <rPh sb="102" eb="104">
      <t>レイワ</t>
    </rPh>
    <rPh sb="105" eb="107">
      <t>ネンド</t>
    </rPh>
    <rPh sb="107" eb="109">
      <t>イコウ</t>
    </rPh>
    <rPh sb="110" eb="112">
      <t>チホウ</t>
    </rPh>
    <rPh sb="112" eb="114">
      <t>コウエイ</t>
    </rPh>
    <rPh sb="114" eb="116">
      <t>キギョウ</t>
    </rPh>
    <rPh sb="116" eb="117">
      <t>ホウ</t>
    </rPh>
    <rPh sb="118" eb="120">
      <t>テキヨウ</t>
    </rPh>
    <rPh sb="121" eb="122">
      <t>ツウ</t>
    </rPh>
    <rPh sb="124" eb="126">
      <t>ケイエイ</t>
    </rPh>
    <rPh sb="126" eb="128">
      <t>センリャク</t>
    </rPh>
    <rPh sb="129" eb="131">
      <t>ミナオ</t>
    </rPh>
    <rPh sb="133" eb="134">
      <t>オコナ</t>
    </rPh>
    <rPh sb="136" eb="138">
      <t>シサン</t>
    </rPh>
    <rPh sb="138" eb="140">
      <t>ジョウキョウ</t>
    </rPh>
    <rPh sb="141" eb="143">
      <t>ケイエイ</t>
    </rPh>
    <rPh sb="143" eb="145">
      <t>テンボウ</t>
    </rPh>
    <rPh sb="146" eb="147">
      <t>ミ</t>
    </rPh>
    <rPh sb="149" eb="150">
      <t>カ</t>
    </rPh>
    <rPh sb="151" eb="152">
      <t>スス</t>
    </rPh>
    <phoneticPr fontId="4"/>
  </si>
  <si>
    <t>①収益的収支比率・④企業債残高対給水収益比率・⑤料金回収率が増加し、⑥給水原価が減少している。
　①及び⑤が増加しているのは、地方債償還額の減少及び給与費の減少に因るものが大きい。
　給与費の減少は一時的なものであり、地方債の償還もＲ２年度より実施している管路更新事業に着手していることから増加が見込まれる。
　よって、引き続き健全性・効率性については常に見直していく必要がある。</t>
    <rPh sb="1" eb="4">
      <t>シュウエキテキ</t>
    </rPh>
    <rPh sb="4" eb="6">
      <t>シュウシ</t>
    </rPh>
    <rPh sb="24" eb="26">
      <t>リョウキン</t>
    </rPh>
    <rPh sb="26" eb="28">
      <t>カイシュウ</t>
    </rPh>
    <rPh sb="28" eb="29">
      <t>リツ</t>
    </rPh>
    <rPh sb="30" eb="32">
      <t>ゾウカ</t>
    </rPh>
    <rPh sb="54" eb="56">
      <t>ゾウカ</t>
    </rPh>
    <rPh sb="63" eb="65">
      <t>チホウ</t>
    </rPh>
    <rPh sb="65" eb="66">
      <t>サイ</t>
    </rPh>
    <rPh sb="66" eb="68">
      <t>ショウカン</t>
    </rPh>
    <rPh sb="68" eb="69">
      <t>ガク</t>
    </rPh>
    <rPh sb="70" eb="72">
      <t>ゲンショウ</t>
    </rPh>
    <rPh sb="72" eb="73">
      <t>オヨ</t>
    </rPh>
    <rPh sb="74" eb="76">
      <t>キュウヨ</t>
    </rPh>
    <rPh sb="76" eb="77">
      <t>ヒ</t>
    </rPh>
    <rPh sb="78" eb="80">
      <t>ゲンショウ</t>
    </rPh>
    <rPh sb="81" eb="82">
      <t>ヨ</t>
    </rPh>
    <rPh sb="86" eb="87">
      <t>オオ</t>
    </rPh>
    <rPh sb="92" eb="94">
      <t>キュウヨ</t>
    </rPh>
    <rPh sb="94" eb="95">
      <t>ヒ</t>
    </rPh>
    <rPh sb="96" eb="98">
      <t>ゲンショウ</t>
    </rPh>
    <rPh sb="99" eb="102">
      <t>イチジテキ</t>
    </rPh>
    <rPh sb="109" eb="112">
      <t>チホウサイ</t>
    </rPh>
    <rPh sb="113" eb="115">
      <t>ショウカン</t>
    </rPh>
    <rPh sb="118" eb="120">
      <t>ネンド</t>
    </rPh>
    <rPh sb="122" eb="124">
      <t>ジッシ</t>
    </rPh>
    <rPh sb="128" eb="130">
      <t>カンロ</t>
    </rPh>
    <rPh sb="130" eb="132">
      <t>コウシン</t>
    </rPh>
    <rPh sb="132" eb="134">
      <t>ジギョウ</t>
    </rPh>
    <rPh sb="135" eb="137">
      <t>チャクシュ</t>
    </rPh>
    <rPh sb="145" eb="147">
      <t>ゾウカ</t>
    </rPh>
    <rPh sb="148" eb="150">
      <t>ミコ</t>
    </rPh>
    <rPh sb="160" eb="161">
      <t>ヒ</t>
    </rPh>
    <rPh sb="162" eb="163">
      <t>ツヅ</t>
    </rPh>
    <rPh sb="164" eb="167">
      <t>ケンゼンセイ</t>
    </rPh>
    <rPh sb="168" eb="171">
      <t>コウリツセイ</t>
    </rPh>
    <rPh sb="176" eb="177">
      <t>ツネ</t>
    </rPh>
    <rPh sb="178" eb="180">
      <t>ミナオ</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</si>
</sst>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07-4E6B-8B53-46676965FB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C07-4E6B-8B53-46676965FB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57.88</c:v>
                </c:pt>
                <c:pt idx="1">
                  <c:v>57.16</c:v>
                </c:pt>
                <c:pt idx="2">
                  <c:v>59.86</c:v>
                </c:pt>
                <c:pt idx="3">
                  <c:v>59.83</c:v>
                </c:pt>
                <c:pt idx="4">
                  <c:v>56.11</c:v>
                </c:pt>
              </c:numCache>
            </c:numRef>
          </c:val>
          <c:extLst>
            <c:ext xmlns:c16="http://schemas.microsoft.com/office/drawing/2014/chart" uri="{C3380CC4-5D6E-409C-BE32-E72D297353CC}">
              <c16:uniqueId val="{00000000-2456-4C76-8411-5741CC13D0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2456-4C76-8411-5741CC13D0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67.3</c:v>
                </c:pt>
                <c:pt idx="1">
                  <c:v>68.66</c:v>
                </c:pt>
                <c:pt idx="2">
                  <c:v>66.02</c:v>
                </c:pt>
                <c:pt idx="3">
                  <c:v>63.75</c:v>
                </c:pt>
                <c:pt idx="4">
                  <c:v>67.36</c:v>
                </c:pt>
              </c:numCache>
            </c:numRef>
          </c:val>
          <c:extLst>
            <c:ext xmlns:c16="http://schemas.microsoft.com/office/drawing/2014/chart" uri="{C3380CC4-5D6E-409C-BE32-E72D297353CC}">
              <c16:uniqueId val="{00000000-FD09-45D0-80A4-A12D5F8B1E0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FD09-45D0-80A4-A12D5F8B1E0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86.21</c:v>
                </c:pt>
                <c:pt idx="1">
                  <c:v>99.41</c:v>
                </c:pt>
                <c:pt idx="2">
                  <c:v>112.53</c:v>
                </c:pt>
                <c:pt idx="3">
                  <c:v>100.46</c:v>
                </c:pt>
                <c:pt idx="4">
                  <c:v>131.62</c:v>
                </c:pt>
              </c:numCache>
            </c:numRef>
          </c:val>
          <c:extLst>
            <c:ext xmlns:c16="http://schemas.microsoft.com/office/drawing/2014/chart" uri="{C3380CC4-5D6E-409C-BE32-E72D297353CC}">
              <c16:uniqueId val="{00000000-91BA-4E46-8775-598EADC214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1BA-4E46-8775-598EADC214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1-4F6E-BDA1-F16B33D3412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1-4F6E-BDA1-F16B33D3412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2-4543-9055-6962660047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2-4543-9055-6962660047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3-41AE-A3AF-2B1288E2FA6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3-41AE-A3AF-2B1288E2FA6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E-4A95-A91F-EAE67D608D0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E-4A95-A91F-EAE67D608D0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344.37</c:v>
                </c:pt>
                <c:pt idx="1">
                  <c:v>284.83</c:v>
                </c:pt>
                <c:pt idx="2">
                  <c:v>269.58</c:v>
                </c:pt>
                <c:pt idx="3">
                  <c:v>295.14999999999998</c:v>
                </c:pt>
                <c:pt idx="4">
                  <c:v>317.61</c:v>
                </c:pt>
              </c:numCache>
            </c:numRef>
          </c:val>
          <c:extLst>
            <c:ext xmlns:c16="http://schemas.microsoft.com/office/drawing/2014/chart" uri="{C3380CC4-5D6E-409C-BE32-E72D297353CC}">
              <c16:uniqueId val="{00000000-24B0-4E80-A264-3AE76C0295F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4B0-4E80-A264-3AE76C0295F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70.38</c:v>
                </c:pt>
                <c:pt idx="1">
                  <c:v>87.32</c:v>
                </c:pt>
                <c:pt idx="2">
                  <c:v>102.99</c:v>
                </c:pt>
                <c:pt idx="3">
                  <c:v>91.84</c:v>
                </c:pt>
                <c:pt idx="4">
                  <c:v>121.96</c:v>
                </c:pt>
              </c:numCache>
            </c:numRef>
          </c:val>
          <c:extLst>
            <c:ext xmlns:c16="http://schemas.microsoft.com/office/drawing/2014/chart" uri="{C3380CC4-5D6E-409C-BE32-E72D297353CC}">
              <c16:uniqueId val="{00000000-5910-4DBC-BBEE-A7706ABDBA1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910-4DBC-BBEE-A7706ABDBA1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301.3</c:v>
                </c:pt>
                <c:pt idx="1">
                  <c:v>243.41</c:v>
                </c:pt>
                <c:pt idx="2">
                  <c:v>207.33</c:v>
                </c:pt>
                <c:pt idx="3">
                  <c:v>234.95</c:v>
                </c:pt>
                <c:pt idx="4">
                  <c:v>176.76</c:v>
                </c:pt>
              </c:numCache>
            </c:numRef>
          </c:val>
          <c:extLst>
            <c:ext xmlns:c16="http://schemas.microsoft.com/office/drawing/2014/chart" uri="{C3380CC4-5D6E-409C-BE32-E72D297353CC}">
              <c16:uniqueId val="{00000000-1E26-46A8-8706-FE97907952B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E26-46A8-8706-FE97907952B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CL30" sqref="CL3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北海道　乙部町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3331</v>
      </c>
      <c r="AM8" s="60"/>
      <c r="AN8" s="60"/>
      <c r="AO8" s="60"/>
      <c r="AP8" s="60"/>
      <c r="AQ8" s="60"/>
      <c r="AR8" s="60"/>
      <c r="AS8" s="60"/>
      <c r="AT8" s="36">
        <f>データ!$S$6</f>
        <v>162.59</v>
      </c>
      <c r="AU8" s="36"/>
      <c r="AV8" s="36"/>
      <c r="AW8" s="36"/>
      <c r="AX8" s="36"/>
      <c r="AY8" s="36"/>
      <c r="AZ8" s="36"/>
      <c r="BA8" s="36"/>
      <c r="BB8" s="36">
        <f>データ!$T$6</f>
        <v>20.49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98.03</v>
      </c>
      <c r="Q10" s="36"/>
      <c r="R10" s="36"/>
      <c r="S10" s="36"/>
      <c r="T10" s="36"/>
      <c r="U10" s="36"/>
      <c r="V10" s="36"/>
      <c r="W10" s="60">
        <f>データ!$Q$6</f>
        <v>3690</v>
      </c>
      <c r="X10" s="60"/>
      <c r="Y10" s="60"/>
      <c r="Z10" s="60"/>
      <c r="AA10" s="60"/>
      <c r="AB10" s="60"/>
      <c r="AC10" s="60"/>
      <c r="AD10" s="2"/>
      <c r="AE10" s="2"/>
      <c r="AF10" s="2"/>
      <c r="AG10" s="2"/>
      <c r="AH10" s="2"/>
      <c r="AI10" s="2"/>
      <c r="AJ10" s="2"/>
      <c r="AK10" s="2"/>
      <c r="AL10" s="60">
        <f>データ!$U$6</f>
        <v>3234</v>
      </c>
      <c r="AM10" s="60"/>
      <c r="AN10" s="60"/>
      <c r="AO10" s="60"/>
      <c r="AP10" s="60"/>
      <c r="AQ10" s="60"/>
      <c r="AR10" s="60"/>
      <c r="AS10" s="60"/>
      <c r="AT10" s="36">
        <f>データ!$V$6</f>
        <v>1.8</v>
      </c>
      <c r="AU10" s="36"/>
      <c r="AV10" s="36"/>
      <c r="AW10" s="36"/>
      <c r="AX10" s="36"/>
      <c r="AY10" s="36"/>
      <c r="AZ10" s="36"/>
      <c r="BA10" s="36"/>
      <c r="BB10" s="36">
        <f>データ!$W$6</f>
        <v>1796.67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d4j9+nbYkyMOTgqaW1aoTnOOPOfp0+ZSOlMUSoKJBdw/6LGKi/qyn7zlt8JiQn1AaJ1/6eFK9zrRFjV6901lsw==" saltValue="8aLTd0wjp+ZUwr+nsgV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13641</v>
      </c>
      <c r="D6" s="20">
        <f t="shared" si="3"/>
        <v>47</v>
      </c>
      <c r="E6" s="20">
        <f t="shared" si="3"/>
        <v>1</v>
      </c>
      <c r="F6" s="20">
        <f t="shared" si="3"/>
        <v>0</v>
      </c>
      <c r="G6" s="20">
        <f t="shared" si="3"/>
        <v>0</v>
      </c>
      <c r="H6" s="20" t="str">
        <f t="shared" si="3"/>
        <v>北海道　乙部町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98.03</v>
      </c>
      <c r="Q6" s="21">
        <f t="shared" si="3"/>
        <v>3690</v>
      </c>
      <c r="R6" s="21">
        <f t="shared" si="3"/>
        <v>3331</v>
      </c>
      <c r="S6" s="21">
        <f t="shared" si="3"/>
        <v>162.59</v>
      </c>
      <c r="T6" s="21">
        <f t="shared" si="3"/>
        <v>20.49</v>
      </c>
      <c r="U6" s="21">
        <f t="shared" si="3"/>
        <v>3234</v>
      </c>
      <c r="V6" s="21">
        <f t="shared" si="3"/>
        <v>1.8</v>
      </c>
      <c r="W6" s="21">
        <f t="shared" si="3"/>
        <v>1796.67</v>
      </c>
      <c r="X6" s="22">
        <f>IF(X7="",NA(),X7)</f>
        <v>86.21</v>
      </c>
      <c r="Y6" s="22">
        <f t="shared" ref="Y6:AG6" si="4">IF(Y7="",NA(),Y7)</f>
        <v>99.41</v>
      </c>
      <c r="Z6" s="22">
        <f t="shared" si="4"/>
        <v>112.53</v>
      </c>
      <c r="AA6" s="22">
        <f t="shared" si="4"/>
        <v>100.46</v>
      </c>
      <c r="AB6" s="22">
        <f t="shared" si="4"/>
        <v>131.62</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344.37</v>
      </c>
      <c r="BF6" s="22">
        <f t="shared" ref="BF6:BN6" si="7">IF(BF7="",NA(),BF7)</f>
        <v>284.83</v>
      </c>
      <c r="BG6" s="22">
        <f t="shared" si="7"/>
        <v>269.58</v>
      </c>
      <c r="BH6" s="22">
        <f t="shared" si="7"/>
        <v>295.14999999999998</v>
      </c>
      <c r="BI6" s="22">
        <f t="shared" si="7"/>
        <v>317.61</v>
      </c>
      <c r="BJ6" s="22">
        <f t="shared" si="7"/>
        <v>1007.7</v>
      </c>
      <c r="BK6" s="22">
        <f t="shared" si="7"/>
        <v>1018.52</v>
      </c>
      <c r="BL6" s="22">
        <f t="shared" si="7"/>
        <v>949.61</v>
      </c>
      <c r="BM6" s="22">
        <f t="shared" si="7"/>
        <v>918.84</v>
      </c>
      <c r="BN6" s="22">
        <f t="shared" si="7"/>
        <v>955.49</v>
      </c>
      <c r="BO6" s="21" t="str">
        <f>IF(BO7="","",IF(BO7="-","【-】","【"&amp;SUBSTITUTE(TEXT(BO7,"#,##0.00"),"-","△")&amp;"】"))</f>
        <v>【982.48】</v>
      </c>
      <c r="BP6" s="22">
        <f>IF(BP7="",NA(),BP7)</f>
        <v>70.38</v>
      </c>
      <c r="BQ6" s="22">
        <f t="shared" ref="BQ6:BY6" si="8">IF(BQ7="",NA(),BQ7)</f>
        <v>87.32</v>
      </c>
      <c r="BR6" s="22">
        <f t="shared" si="8"/>
        <v>102.99</v>
      </c>
      <c r="BS6" s="22">
        <f t="shared" si="8"/>
        <v>91.84</v>
      </c>
      <c r="BT6" s="22">
        <f t="shared" si="8"/>
        <v>121.96</v>
      </c>
      <c r="BU6" s="22">
        <f t="shared" si="8"/>
        <v>59.22</v>
      </c>
      <c r="BV6" s="22">
        <f t="shared" si="8"/>
        <v>58.79</v>
      </c>
      <c r="BW6" s="22">
        <f t="shared" si="8"/>
        <v>58.41</v>
      </c>
      <c r="BX6" s="22">
        <f t="shared" si="8"/>
        <v>58.27</v>
      </c>
      <c r="BY6" s="22">
        <f t="shared" si="8"/>
        <v>55.15</v>
      </c>
      <c r="BZ6" s="21" t="str">
        <f>IF(BZ7="","",IF(BZ7="-","【-】","【"&amp;SUBSTITUTE(TEXT(BZ7,"#,##0.00"),"-","△")&amp;"】"))</f>
        <v>【50.61】</v>
      </c>
      <c r="CA6" s="22">
        <f>IF(CA7="",NA(),CA7)</f>
        <v>301.3</v>
      </c>
      <c r="CB6" s="22">
        <f t="shared" ref="CB6:CJ6" si="9">IF(CB7="",NA(),CB7)</f>
        <v>243.41</v>
      </c>
      <c r="CC6" s="22">
        <f t="shared" si="9"/>
        <v>207.33</v>
      </c>
      <c r="CD6" s="22">
        <f t="shared" si="9"/>
        <v>234.95</v>
      </c>
      <c r="CE6" s="22">
        <f t="shared" si="9"/>
        <v>176.76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57.88</v>
      </c>
      <c r="CM6" s="22">
        <f t="shared" ref="CM6:CU6" si="10">IF(CM7="",NA(),CM7)</f>
        <v>57.16</v>
      </c>
      <c r="CN6" s="22">
        <f t="shared" si="10"/>
        <v>59.86</v>
      </c>
      <c r="CO6" s="22">
        <f t="shared" si="10"/>
        <v>59.83</v>
      </c>
      <c r="CP6" s="22">
        <f t="shared" si="10"/>
        <v>56.11</v>
      </c>
      <c r="CQ6" s="22">
        <f t="shared" si="10"/>
        <v>56.76</v>
      </c>
      <c r="CR6" s="22">
        <f t="shared" si="10"/>
        <v>56.04</v>
      </c>
      <c r="CS6" s="22">
        <f t="shared" si="10"/>
        <v>58.52</v>
      </c>
      <c r="CT6" s="22">
        <f t="shared" si="10"/>
        <v>58.88</v>
      </c>
      <c r="CU6" s="22">
        <f t="shared" si="10"/>
        <v>58.16</v>
      </c>
      <c r="CV6" s="21" t="str">
        <f>IF(CV7="","",IF(CV7="-","【-】","【"&amp;SUBSTITUTE(TEXT(CV7,"#,##0.00"),"-","△")&amp;"】"))</f>
        <v>【56.15】</v>
      </c>
      <c r="CW6" s="22">
        <f>IF(CW7="",NA(),CW7)</f>
        <v>67.3</v>
      </c>
      <c r="CX6" s="22">
        <f t="shared" ref="CX6:DF6" si="11">IF(CX7="",NA(),CX7)</f>
        <v>68.66</v>
      </c>
      <c r="CY6" s="22">
        <f t="shared" si="11"/>
        <v>66.02</v>
      </c>
      <c r="CZ6" s="22">
        <f t="shared" si="11"/>
        <v>63.75</v>
      </c>
      <c r="DA6" s="22">
        <f t="shared" si="11"/>
        <v>67.36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13641</v>
      </c>
      <c r="D7" s="24">
        <v>47</v>
      </c>
      <c r="E7" s="24">
        <v>1</v>
      </c>
      <c r="F7" s="24">
        <v>0</v>
      </c>
      <c r="G7" s="24">
        <v>0</v>
      </c>
      <c r="H7" s="24" t="s">
        <v>96</v>
      </c>
      <c r="I7" s="24" t="s">
        <v>97</v>
      </c>
      <c r="J7" s="24" t="s">
        <v>98</v>
      </c>
      <c r="K7" s="24" t="s">
        <v>99</v>
      </c>
      <c r="L7" s="24" t="s">
        <v>100</v>
      </c>
      <c r="M7" s="24" t="s">
        <v>101</v>
      </c>
      <c r="N7" s="25" t="s">
        <v>102</v>
      </c>
      <c r="O7" s="25" t="s">
        <v>103</v>
      </c>
      <c r="P7" s="25">
        <v>98.03</v>
      </c>
      <c r="Q7" s="25">
        <v>3690</v>
      </c>
      <c r="R7" s="25">
        <v>3331</v>
      </c>
      <c r="S7" s="25">
        <v>162.59</v>
      </c>
      <c r="T7" s="25">
        <v>20.49</v>
      </c>
      <c r="U7" s="25">
        <v>3234</v>
      </c>
      <c r="V7" s="25">
        <v>1.8</v>
      </c>
      <c r="W7" s="25">
        <v>1796.67</v>
      </c>
      <c r="X7" s="25">
        <v>86.21</v>
      </c>
      <c r="Y7" s="25">
        <v>99.41</v>
      </c>
      <c r="Z7" s="25">
        <v>112.53</v>
      </c>
      <c r="AA7" s="25">
        <v>100.46</v>
      </c>
      <c r="AB7" s="25">
        <v>131.62</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344.37</v>
      </c>
      <c r="BF7" s="25">
        <v>284.83</v>
      </c>
      <c r="BG7" s="25">
        <v>269.58</v>
      </c>
      <c r="BH7" s="25">
        <v>295.14999999999998</v>
      </c>
      <c r="BI7" s="25">
        <v>317.61</v>
      </c>
      <c r="BJ7" s="25">
        <v>1007.7</v>
      </c>
      <c r="BK7" s="25">
        <v>1018.52</v>
      </c>
      <c r="BL7" s="25">
        <v>949.61</v>
      </c>
      <c r="BM7" s="25">
        <v>918.84</v>
      </c>
      <c r="BN7" s="25">
        <v>955.49</v>
      </c>
      <c r="BO7" s="25">
        <v>982.48</v>
      </c>
      <c r="BP7" s="25">
        <v>70.38</v>
      </c>
      <c r="BQ7" s="25">
        <v>87.32</v>
      </c>
      <c r="BR7" s="25">
        <v>102.99</v>
      </c>
      <c r="BS7" s="25">
        <v>91.84</v>
      </c>
      <c r="BT7" s="25">
        <v>121.96</v>
      </c>
      <c r="BU7" s="25">
        <v>59.22</v>
      </c>
      <c r="BV7" s="25">
        <v>58.79</v>
      </c>
      <c r="BW7" s="25">
        <v>58.41</v>
      </c>
      <c r="BX7" s="25">
        <v>58.27</v>
      </c>
      <c r="BY7" s="25">
        <v>55.15</v>
      </c>
      <c r="BZ7" s="25">
        <v>50.61</v>
      </c>
      <c r="CA7" s="25">
        <v>301.3</v>
      </c>
      <c r="CB7" s="25">
        <v>243.41</v>
      </c>
      <c r="CC7" s="25">
        <v>207.33</v>
      </c>
      <c r="CD7" s="25">
        <v>234.95</v>
      </c>
      <c r="CE7" s="25">
        <v>176.76</v>
      </c>
      <c r="CF7" s="25">
        <v>292.89999999999998</v>
      </c>
      <c r="CG7" s="25">
        <v>298.25</v>
      </c>
      <c r="CH7" s="25">
        <v>303.27999999999997</v>
      </c>
      <c r="CI7" s="25">
        <v>303.81</v>
      </c>
      <c r="CJ7" s="25">
        <v>310.26</v>
      </c>
      <c r="CK7" s="25">
        <v>320.83</v>
      </c>
      <c r="CL7" s="25">
        <v>57.88</v>
      </c>
      <c r="CM7" s="25">
        <v>57.16</v>
      </c>
      <c r="CN7" s="25">
        <v>59.86</v>
      </c>
      <c r="CO7" s="25">
        <v>59.83</v>
      </c>
      <c r="CP7" s="25">
        <v>56.11</v>
      </c>
      <c r="CQ7" s="25">
        <v>56.76</v>
      </c>
      <c r="CR7" s="25">
        <v>56.04</v>
      </c>
      <c r="CS7" s="25">
        <v>58.52</v>
      </c>
      <c r="CT7" s="25">
        <v>58.88</v>
      </c>
      <c r="CU7" s="25">
        <v>58.16</v>
      </c>
      <c r="CV7" s="25">
        <v>56.15</v>
      </c>
      <c r="CW7" s="25">
        <v>67.3</v>
      </c>
      <c r="CX7" s="25">
        <v>68.66</v>
      </c>
      <c r="CY7" s="25">
        <v>66.02</v>
      </c>
      <c r="CZ7" s="25">
        <v>63.75</v>
      </c>
      <c r="DA7" s="25">
        <v>67.36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2024-02-20T04:38:08Z</cp:lastPrinted>
  <dcterms:created xsi:type="dcterms:W3CDTF">2023-12-05T01:03:37Z</dcterms:created>
  <dcterms:modified xsi:type="dcterms:W3CDTF">2025-03-04T06:18:20Z</dcterms:modified>
  <cp:category/>
</cp:coreProperties>
</file>