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192.168.111.43\乙部町共有フォルダ\財政&amp;出納\99_s-todo\05 公営企業関係\R6\250123【照会：1／31（金）〆切】　公営企業に係る経営比較分析表（令和５年度決算）の分析等について\提出データ\"/>
    </mc:Choice>
  </mc:AlternateContent>
  <xr:revisionPtr revIDLastSave="0" documentId="13_ncr:1_{064C0484-7193-46F5-AA59-25503B7D0C02}" xr6:coauthVersionLast="36" xr6:coauthVersionMax="47" xr10:uidLastSave="{00000000-0000-0000-0000-000000000000}"/>
  <workbookProtection workbookAlgorithmName="SHA-512" workbookHashValue="cTXVCXJfuLh0nAhoWS0AiPmJ+Ot3+tktEwmFlOHQ44cwSUbTapfHaMFAjQ7MKbWTSpmU/PH9qqEmefrllFtPgA==" workbookSaltValue="BazOTDHmNNGlWPuvlnYY9Q==" workbookSpinCount="100000" lockStructure="1"/>
  <bookViews>
    <workbookView xWindow="0" yWindow="0" windowWidth="23040" windowHeight="101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T10" i="4"/>
  <c r="AL10" i="4"/>
  <c r="I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<sst xmlns="http://schemas.openxmlformats.org/spreadsheetml/2006/main" count="236" uniqueCount="119">
  <si>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</si>
  <si>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</si>
  <si>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</si>
  <si>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</si>
  <si>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</si>
  <si>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</si>
  <si>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</si>
  <si>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</si>
  <si>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</si>
  <si>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</si>
  <si>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</si>
  <si>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</si>
  <si>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</si>
  <si>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</si>
  <si>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</si>
  <si>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</si>
  <si>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</si>
  <si>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</si>
  <si>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</si>
  <si>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</si>
  <si>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</si>
  <si>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</si>
  <si>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</si>
  <si>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</si>
  <si>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</si>
  <si>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</si>
  <si>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</si>
  <si>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</si>
  <si>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</si>
  <si>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</si>
  <si>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</si>
  <si>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</si>
  <si>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</si>
  <si>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</si>
  <si>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</si>
  <si>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</si>
  <si>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</si>
  <si>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</si>
  <si>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</si>
  <si>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</si>
  <si>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</si>
  <si>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</si>
  <si>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</si>
  <si>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</si>
  <si>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</si>
  <si>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</si>
  <si>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</si>
  <si>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</si>
  <si>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</si>
  <si>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</si>
  <si>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</si>
  <si>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</si>
  <si>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</si>
  <si>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</si>
  <si>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</si>
  <si>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</si>
  <si>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</si>
  <si>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</si>
  <si>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</si>
  <si>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</si>
  <si>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</si>
  <si>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</si>
  <si>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</si>
  <si>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</si>
  <si>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</si>
  <si>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</si>
  <si>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</si>
  <si>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</si>
  <si>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</si>
  <si>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</si>
  <si>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</si>
  <si>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</si>
  <si>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</si>
  <si>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</si>
  <si>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</si>
  <si>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</si>
  <si>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</si>
  <si>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</si>
  <si>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</si>
  <si>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</si>
  <si>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</si>
  <si>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</si>
  <si>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</si>
  <si>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</si>
  <si>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</si>
  <si>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</si>
  <si>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</si>
  <si>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</si>
  <si>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</si>
  <si>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</si>
  <si>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</si>
  <si>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</si>
  <si>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</si>
  <si>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</si>
  <si>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</si>
  <si>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</si>
  <si>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</si>
  <si>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</si>
  <si>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</si>
  <si>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</si>
  <si>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</si>
  <si>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</si>
  <si>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</si>
  <si>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</si>
  <si>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</si>
  <si>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</si>
  <si>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</si>
  <si>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</si>
  <si>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</si>
  <si>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</si>
  <si>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</si>
  <si>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</si>
  <si>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</si>
  <si>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</si>
  <si>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</si>
  <si>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</si>
  <si>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概ね効率的な汚水処理が実施されているものと思われるが、施設利用率が76％と高いものの、水洗化率が７割程度であることから、更なる接続率の向上に努め、有収水量を増加させる取組みを行う必要があると思われる。
　なお、経営戦略については、新たに令和7年度に策定予定である。</t>
    <rPh sb="1" eb="2">
      <t>オオム</t>
    </rPh>
    <rPh sb="3" eb="6">
      <t>コウリツテキ</t>
    </rPh>
    <rPh sb="7" eb="9">
      <t>オスイ</t>
    </rPh>
    <rPh sb="9" eb="11">
      <t>ショリ</t>
    </rPh>
    <rPh sb="12" eb="14">
      <t>ジッシ</t>
    </rPh>
    <rPh sb="22" eb="23">
      <t>オモ</t>
    </rPh>
    <rPh sb="28" eb="30">
      <t>シセツ</t>
    </rPh>
    <rPh sb="30" eb="33">
      <t>リヨウリツ</t>
    </rPh>
    <rPh sb="38" eb="39">
      <t>タカ</t>
    </rPh>
    <rPh sb="44" eb="45">
      <t>スイ</t>
    </rPh>
    <rPh sb="45" eb="46">
      <t>セン</t>
    </rPh>
    <rPh sb="46" eb="47">
      <t>カ</t>
    </rPh>
    <rPh sb="47" eb="48">
      <t>リツ</t>
    </rPh>
    <rPh sb="50" eb="51">
      <t>ワリ</t>
    </rPh>
    <rPh sb="51" eb="53">
      <t>テイド</t>
    </rPh>
    <rPh sb="61" eb="62">
      <t>サラ</t>
    </rPh>
    <rPh sb="64" eb="66">
      <t>セツゾク</t>
    </rPh>
    <rPh sb="66" eb="67">
      <t>リツ</t>
    </rPh>
    <rPh sb="68" eb="70">
      <t>コウジョウ</t>
    </rPh>
    <rPh sb="71" eb="72">
      <t>ツト</t>
    </rPh>
    <rPh sb="106" eb="108">
      <t>ケイエイ</t>
    </rPh>
    <rPh sb="108" eb="110">
      <t>センリャク</t>
    </rPh>
    <rPh sb="116" eb="117">
      <t>アラ</t>
    </rPh>
    <rPh sb="119" eb="121">
      <t>レイワ</t>
    </rPh>
    <rPh sb="122" eb="124">
      <t>ネンド</t>
    </rPh>
    <rPh sb="125" eb="127">
      <t>サクテイ</t>
    </rPh>
    <rPh sb="127" eb="129">
      <t>ヨテイ</t>
    </rPh>
    <phoneticPr fontId="4"/>
  </si>
  <si>
    <t>　管渠については、供用開始から24年の経過状況であり、老朽化の進行は見られない。
　処理場については、長寿命化を図るためストックマネジメント計画（事業実施期間：令和4年度から令和8年度）に基づき電気計装設備等の更新事業を実施継続中である。</t>
    <rPh sb="1" eb="2">
      <t>カン</t>
    </rPh>
    <rPh sb="2" eb="3">
      <t>キョ</t>
    </rPh>
    <rPh sb="9" eb="11">
      <t>キョウヨウ</t>
    </rPh>
    <rPh sb="11" eb="13">
      <t>カイシ</t>
    </rPh>
    <rPh sb="17" eb="18">
      <t>ネン</t>
    </rPh>
    <rPh sb="19" eb="21">
      <t>ケイカ</t>
    </rPh>
    <rPh sb="21" eb="23">
      <t>ジョウキョウ</t>
    </rPh>
    <rPh sb="27" eb="30">
      <t>ロウキュウカ</t>
    </rPh>
    <rPh sb="31" eb="33">
      <t>シンコウ</t>
    </rPh>
    <rPh sb="34" eb="35">
      <t>ミ</t>
    </rPh>
    <rPh sb="42" eb="45">
      <t>ショリジョウ</t>
    </rPh>
    <rPh sb="56" eb="57">
      <t>ハカ</t>
    </rPh>
    <rPh sb="70" eb="72">
      <t>ケイカク</t>
    </rPh>
    <rPh sb="73" eb="75">
      <t>ジギョウ</t>
    </rPh>
    <rPh sb="75" eb="77">
      <t>ジッシ</t>
    </rPh>
    <rPh sb="77" eb="79">
      <t>キカン</t>
    </rPh>
    <rPh sb="87" eb="89">
      <t>レイワ</t>
    </rPh>
    <rPh sb="94" eb="95">
      <t>モト</t>
    </rPh>
    <rPh sb="97" eb="98">
      <t>デン</t>
    </rPh>
    <rPh sb="98" eb="99">
      <t>キ</t>
    </rPh>
    <rPh sb="99" eb="101">
      <t>ケイソウ</t>
    </rPh>
    <rPh sb="101" eb="103">
      <t>セツビ</t>
    </rPh>
    <rPh sb="103" eb="104">
      <t>トウ</t>
    </rPh>
    <rPh sb="105" eb="107">
      <t>コウシン</t>
    </rPh>
    <rPh sb="107" eb="109">
      <t>ジギョウ</t>
    </rPh>
    <rPh sb="110" eb="112">
      <t>ジッシ</t>
    </rPh>
    <rPh sb="112" eb="115">
      <t>ケイゾクチュウ</t>
    </rPh>
    <phoneticPr fontId="4"/>
  </si>
  <si>
    <t xml:space="preserve">  収益的収支比率は一般会計からの繰入金により黒字となっているが、経費回収率は87％と高く、類似団体や全国平均を上回っており、概ね健全な経営であると思われる。
　また、汚水処理原価についても、若干上下はあるが、類似団体の平均値及び全国平均も下回っていることから、比較的効率よく汚水処理が実施されているものと思われる。
　水洗化率については、平均値を下回っていることから、更なる加入促進を図る必要があると考えている。
※訂正
　「④企業債残高対給水収益比率」
　　R5当該値【誤】1,134.51 【正】0</t>
    <rPh sb="98" eb="100">
      <t>ジョウゲ</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</si>
</sst>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1B-4DCF-A195-7047140DA5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E81B-4DCF-A195-7047140DA5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75.819999999999993</c:v>
                </c:pt>
                <c:pt idx="1">
                  <c:v>77.84</c:v>
                </c:pt>
                <c:pt idx="2">
                  <c:v>78.180000000000007</c:v>
                </c:pt>
                <c:pt idx="3">
                  <c:v>77.84</c:v>
                </c:pt>
                <c:pt idx="4">
                  <c:v>76.599999999999994</c:v>
                </c:pt>
              </c:numCache>
            </c:numRef>
          </c:val>
          <c:extLst>
            <c:ext xmlns:c16="http://schemas.microsoft.com/office/drawing/2014/chart" uri="{C3380CC4-5D6E-409C-BE32-E72D297353CC}">
              <c16:uniqueId val="{00000000-F742-4B0E-BDF4-E3A021BB93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F742-4B0E-BDF4-E3A021BB93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74.069999999999993</c:v>
                </c:pt>
                <c:pt idx="1">
                  <c:v>73.39</c:v>
                </c:pt>
                <c:pt idx="2">
                  <c:v>74.28</c:v>
                </c:pt>
                <c:pt idx="3">
                  <c:v>71.05</c:v>
                </c:pt>
                <c:pt idx="4">
                  <c:v>72.64</c:v>
                </c:pt>
              </c:numCache>
            </c:numRef>
          </c:val>
          <c:extLst>
            <c:ext xmlns:c16="http://schemas.microsoft.com/office/drawing/2014/chart" uri="{C3380CC4-5D6E-409C-BE32-E72D297353CC}">
              <c16:uniqueId val="{00000000-8B5E-4328-855F-DB3C20E0D7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8B5E-4328-855F-DB3C20E0D7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110.45</c:v>
                </c:pt>
                <c:pt idx="1">
                  <c:v>109.7</c:v>
                </c:pt>
                <c:pt idx="2">
                  <c:v>110.4</c:v>
                </c:pt>
                <c:pt idx="3">
                  <c:v>105.84</c:v>
                </c:pt>
                <c:pt idx="4">
                  <c:v>129.26</c:v>
                </c:pt>
              </c:numCache>
            </c:numRef>
          </c:val>
          <c:extLst>
            <c:ext xmlns:c16="http://schemas.microsoft.com/office/drawing/2014/chart" uri="{C3380CC4-5D6E-409C-BE32-E72D297353CC}">
              <c16:uniqueId val="{00000000-B9C6-4368-A3F7-E4C519A30C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C6-4368-A3F7-E4C519A30C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2D-4928-A73A-8D9049B734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2D-4928-A73A-8D9049B734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90-46A2-BB1A-CA21303315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90-46A2-BB1A-CA21303315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D9-4E5C-A7BF-B2D00950B9B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D9-4E5C-A7BF-B2D00950B9B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D-4A86-96A9-D9468823C0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D-4A86-96A9-D9468823C0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1134.51</c:v>
                </c:pt>
              </c:numCache>
            </c:numRef>
          </c:val>
          <c:extLst>
            <c:ext xmlns:c16="http://schemas.microsoft.com/office/drawing/2014/chart" uri="{C3380CC4-5D6E-409C-BE32-E72D297353CC}">
              <c16:uniqueId val="{00000000-EA93-46EF-907F-2C3DD88AD4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EA93-46EF-907F-2C3DD88AD4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86.5</c:v>
                </c:pt>
                <c:pt idx="4">
                  <c:v>87.8</c:v>
                </c:pt>
              </c:numCache>
            </c:numRef>
          </c:val>
          <c:extLst>
            <c:ext xmlns:c16="http://schemas.microsoft.com/office/drawing/2014/chart" uri="{C3380CC4-5D6E-409C-BE32-E72D297353CC}">
              <c16:uniqueId val="{00000000-E3E7-4997-B255-75C3BD7A39D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E3E7-4997-B255-75C3BD7A39D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189.72</c:v>
                </c:pt>
                <c:pt idx="1">
                  <c:v>191.17</c:v>
                </c:pt>
                <c:pt idx="2">
                  <c:v>191.28</c:v>
                </c:pt>
                <c:pt idx="3">
                  <c:v>221.22</c:v>
                </c:pt>
                <c:pt idx="4">
                  <c:v>204.26</c:v>
                </c:pt>
              </c:numCache>
            </c:numRef>
          </c:val>
          <c:extLst>
            <c:ext xmlns:c16="http://schemas.microsoft.com/office/drawing/2014/chart" uri="{C3380CC4-5D6E-409C-BE32-E72D297353CC}">
              <c16:uniqueId val="{00000000-BC6B-409E-B9E4-F522252D6A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BC6B-409E-B9E4-F522252D6A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10"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北海道　乙部町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3249</v>
      </c>
      <c r="AM8" s="41"/>
      <c r="AN8" s="41"/>
      <c r="AO8" s="41"/>
      <c r="AP8" s="41"/>
      <c r="AQ8" s="41"/>
      <c r="AR8" s="41"/>
      <c r="AS8" s="41"/>
      <c r="AT8" s="34">
        <f>データ!T6</f>
        <v>162.59</v>
      </c>
      <c r="AU8" s="34"/>
      <c r="AV8" s="34"/>
      <c r="AW8" s="34"/>
      <c r="AX8" s="34"/>
      <c r="AY8" s="34"/>
      <c r="AZ8" s="34"/>
      <c r="BA8" s="34"/>
      <c r="BB8" s="34">
        <f>データ!U6</f>
        <v>19.98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74.38</v>
      </c>
      <c r="Q10" s="34"/>
      <c r="R10" s="34"/>
      <c r="S10" s="34"/>
      <c r="T10" s="34"/>
      <c r="U10" s="34"/>
      <c r="V10" s="34"/>
      <c r="W10" s="34">
        <f>データ!Q6</f>
        <v>95.59</v>
      </c>
      <c r="X10" s="34"/>
      <c r="Y10" s="34"/>
      <c r="Z10" s="34"/>
      <c r="AA10" s="34"/>
      <c r="AB10" s="34"/>
      <c r="AC10" s="34"/>
      <c r="AD10" s="41">
        <f>データ!R6</f>
        <v>3690</v>
      </c>
      <c r="AE10" s="41"/>
      <c r="AF10" s="41"/>
      <c r="AG10" s="41"/>
      <c r="AH10" s="41"/>
      <c r="AI10" s="41"/>
      <c r="AJ10" s="41"/>
      <c r="AK10" s="2"/>
      <c r="AL10" s="41">
        <f>データ!V6</f>
        <v>2383</v>
      </c>
      <c r="AM10" s="41"/>
      <c r="AN10" s="41"/>
      <c r="AO10" s="41"/>
      <c r="AP10" s="41"/>
      <c r="AQ10" s="41"/>
      <c r="AR10" s="41"/>
      <c r="AS10" s="41"/>
      <c r="AT10" s="34">
        <f>データ!W6</f>
        <v>0.98</v>
      </c>
      <c r="AU10" s="34"/>
      <c r="AV10" s="34"/>
      <c r="AW10" s="34"/>
      <c r="AX10" s="34"/>
      <c r="AY10" s="34"/>
      <c r="AZ10" s="34"/>
      <c r="BA10" s="34"/>
      <c r="BB10" s="34">
        <f>データ!X6</f>
        <v>2431.63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71"/>
      <c r="BN47" s="71"/>
      <c r="BO47" s="71"/>
      <c r="BP47" s="71"/>
      <c r="BQ47" s="71"/>
      <c r="BR47" s="71"/>
      <c r="BS47" s="71"/>
      <c r="BT47" s="71"/>
      <c r="BU47" s="71"/>
      <c r="BV47" s="71"/>
      <c r="BW47" s="71"/>
      <c r="BX47" s="71"/>
      <c r="BY47" s="71"/>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71"/>
      <c r="BN48" s="71"/>
      <c r="BO48" s="71"/>
      <c r="BP48" s="71"/>
      <c r="BQ48" s="71"/>
      <c r="BR48" s="71"/>
      <c r="BS48" s="71"/>
      <c r="BT48" s="71"/>
      <c r="BU48" s="71"/>
      <c r="BV48" s="71"/>
      <c r="BW48" s="71"/>
      <c r="BX48" s="71"/>
      <c r="BY48" s="71"/>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71"/>
      <c r="BN49" s="71"/>
      <c r="BO49" s="71"/>
      <c r="BP49" s="71"/>
      <c r="BQ49" s="71"/>
      <c r="BR49" s="71"/>
      <c r="BS49" s="71"/>
      <c r="BT49" s="71"/>
      <c r="BU49" s="71"/>
      <c r="BV49" s="71"/>
      <c r="BW49" s="71"/>
      <c r="BX49" s="71"/>
      <c r="BY49" s="71"/>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71"/>
      <c r="BN50" s="71"/>
      <c r="BO50" s="71"/>
      <c r="BP50" s="71"/>
      <c r="BQ50" s="71"/>
      <c r="BR50" s="71"/>
      <c r="BS50" s="71"/>
      <c r="BT50" s="71"/>
      <c r="BU50" s="71"/>
      <c r="BV50" s="71"/>
      <c r="BW50" s="71"/>
      <c r="BX50" s="71"/>
      <c r="BY50" s="71"/>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71"/>
      <c r="BN51" s="71"/>
      <c r="BO51" s="71"/>
      <c r="BP51" s="71"/>
      <c r="BQ51" s="71"/>
      <c r="BR51" s="71"/>
      <c r="BS51" s="71"/>
      <c r="BT51" s="71"/>
      <c r="BU51" s="71"/>
      <c r="BV51" s="71"/>
      <c r="BW51" s="71"/>
      <c r="BX51" s="71"/>
      <c r="BY51" s="71"/>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71"/>
      <c r="BN52" s="71"/>
      <c r="BO52" s="71"/>
      <c r="BP52" s="71"/>
      <c r="BQ52" s="71"/>
      <c r="BR52" s="71"/>
      <c r="BS52" s="71"/>
      <c r="BT52" s="71"/>
      <c r="BU52" s="71"/>
      <c r="BV52" s="71"/>
      <c r="BW52" s="71"/>
      <c r="BX52" s="71"/>
      <c r="BY52" s="71"/>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71"/>
      <c r="BN53" s="71"/>
      <c r="BO53" s="71"/>
      <c r="BP53" s="71"/>
      <c r="BQ53" s="71"/>
      <c r="BR53" s="71"/>
      <c r="BS53" s="71"/>
      <c r="BT53" s="71"/>
      <c r="BU53" s="71"/>
      <c r="BV53" s="71"/>
      <c r="BW53" s="71"/>
      <c r="BX53" s="71"/>
      <c r="BY53" s="71"/>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71"/>
      <c r="BN54" s="71"/>
      <c r="BO54" s="71"/>
      <c r="BP54" s="71"/>
      <c r="BQ54" s="71"/>
      <c r="BR54" s="71"/>
      <c r="BS54" s="71"/>
      <c r="BT54" s="71"/>
      <c r="BU54" s="71"/>
      <c r="BV54" s="71"/>
      <c r="BW54" s="71"/>
      <c r="BX54" s="71"/>
      <c r="BY54" s="71"/>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71"/>
      <c r="BN55" s="71"/>
      <c r="BO55" s="71"/>
      <c r="BP55" s="71"/>
      <c r="BQ55" s="71"/>
      <c r="BR55" s="71"/>
      <c r="BS55" s="71"/>
      <c r="BT55" s="71"/>
      <c r="BU55" s="71"/>
      <c r="BV55" s="71"/>
      <c r="BW55" s="71"/>
      <c r="BX55" s="71"/>
      <c r="BY55" s="71"/>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71"/>
      <c r="BN56" s="71"/>
      <c r="BO56" s="71"/>
      <c r="BP56" s="71"/>
      <c r="BQ56" s="71"/>
      <c r="BR56" s="71"/>
      <c r="BS56" s="71"/>
      <c r="BT56" s="71"/>
      <c r="BU56" s="71"/>
      <c r="BV56" s="71"/>
      <c r="BW56" s="71"/>
      <c r="BX56" s="71"/>
      <c r="BY56" s="71"/>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71"/>
      <c r="BN57" s="71"/>
      <c r="BO57" s="71"/>
      <c r="BP57" s="71"/>
      <c r="BQ57" s="71"/>
      <c r="BR57" s="71"/>
      <c r="BS57" s="71"/>
      <c r="BT57" s="71"/>
      <c r="BU57" s="71"/>
      <c r="BV57" s="71"/>
      <c r="BW57" s="71"/>
      <c r="BX57" s="71"/>
      <c r="BY57" s="71"/>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71"/>
      <c r="BN58" s="71"/>
      <c r="BO58" s="71"/>
      <c r="BP58" s="71"/>
      <c r="BQ58" s="71"/>
      <c r="BR58" s="71"/>
      <c r="BS58" s="71"/>
      <c r="BT58" s="71"/>
      <c r="BU58" s="71"/>
      <c r="BV58" s="71"/>
      <c r="BW58" s="71"/>
      <c r="BX58" s="71"/>
      <c r="BY58" s="71"/>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71"/>
      <c r="BN59" s="71"/>
      <c r="BO59" s="71"/>
      <c r="BP59" s="71"/>
      <c r="BQ59" s="71"/>
      <c r="BR59" s="71"/>
      <c r="BS59" s="71"/>
      <c r="BT59" s="71"/>
      <c r="BU59" s="71"/>
      <c r="BV59" s="71"/>
      <c r="BW59" s="71"/>
      <c r="BX59" s="71"/>
      <c r="BY59" s="71"/>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71"/>
      <c r="BN60" s="71"/>
      <c r="BO60" s="71"/>
      <c r="BP60" s="71"/>
      <c r="BQ60" s="71"/>
      <c r="BR60" s="71"/>
      <c r="BS60" s="71"/>
      <c r="BT60" s="71"/>
      <c r="BU60" s="71"/>
      <c r="BV60" s="71"/>
      <c r="BW60" s="71"/>
      <c r="BX60" s="71"/>
      <c r="BY60" s="71"/>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71"/>
      <c r="BN61" s="71"/>
      <c r="BO61" s="71"/>
      <c r="BP61" s="71"/>
      <c r="BQ61" s="71"/>
      <c r="BR61" s="71"/>
      <c r="BS61" s="71"/>
      <c r="BT61" s="71"/>
      <c r="BU61" s="71"/>
      <c r="BV61" s="71"/>
      <c r="BW61" s="71"/>
      <c r="BX61" s="71"/>
      <c r="BY61" s="71"/>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71"/>
      <c r="BN62" s="71"/>
      <c r="BO62" s="71"/>
      <c r="BP62" s="71"/>
      <c r="BQ62" s="71"/>
      <c r="BR62" s="71"/>
      <c r="BS62" s="71"/>
      <c r="BT62" s="71"/>
      <c r="BU62" s="71"/>
      <c r="BV62" s="71"/>
      <c r="BW62" s="71"/>
      <c r="BX62" s="71"/>
      <c r="BY62" s="71"/>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71"/>
      <c r="BN66" s="71"/>
      <c r="BO66" s="71"/>
      <c r="BP66" s="71"/>
      <c r="BQ66" s="71"/>
      <c r="BR66" s="71"/>
      <c r="BS66" s="71"/>
      <c r="BT66" s="71"/>
      <c r="BU66" s="71"/>
      <c r="BV66" s="71"/>
      <c r="BW66" s="71"/>
      <c r="BX66" s="71"/>
      <c r="BY66" s="71"/>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71"/>
      <c r="BN67" s="71"/>
      <c r="BO67" s="71"/>
      <c r="BP67" s="71"/>
      <c r="BQ67" s="71"/>
      <c r="BR67" s="71"/>
      <c r="BS67" s="71"/>
      <c r="BT67" s="71"/>
      <c r="BU67" s="71"/>
      <c r="BV67" s="71"/>
      <c r="BW67" s="71"/>
      <c r="BX67" s="71"/>
      <c r="BY67" s="71"/>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71"/>
      <c r="BN68" s="71"/>
      <c r="BO68" s="71"/>
      <c r="BP68" s="71"/>
      <c r="BQ68" s="71"/>
      <c r="BR68" s="71"/>
      <c r="BS68" s="71"/>
      <c r="BT68" s="71"/>
      <c r="BU68" s="71"/>
      <c r="BV68" s="71"/>
      <c r="BW68" s="71"/>
      <c r="BX68" s="71"/>
      <c r="BY68" s="71"/>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71"/>
      <c r="BN69" s="71"/>
      <c r="BO69" s="71"/>
      <c r="BP69" s="71"/>
      <c r="BQ69" s="71"/>
      <c r="BR69" s="71"/>
      <c r="BS69" s="71"/>
      <c r="BT69" s="71"/>
      <c r="BU69" s="71"/>
      <c r="BV69" s="71"/>
      <c r="BW69" s="71"/>
      <c r="BX69" s="71"/>
      <c r="BY69" s="71"/>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71"/>
      <c r="BN70" s="71"/>
      <c r="BO70" s="71"/>
      <c r="BP70" s="71"/>
      <c r="BQ70" s="71"/>
      <c r="BR70" s="71"/>
      <c r="BS70" s="71"/>
      <c r="BT70" s="71"/>
      <c r="BU70" s="71"/>
      <c r="BV70" s="71"/>
      <c r="BW70" s="71"/>
      <c r="BX70" s="71"/>
      <c r="BY70" s="71"/>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71"/>
      <c r="BN71" s="71"/>
      <c r="BO71" s="71"/>
      <c r="BP71" s="71"/>
      <c r="BQ71" s="71"/>
      <c r="BR71" s="71"/>
      <c r="BS71" s="71"/>
      <c r="BT71" s="71"/>
      <c r="BU71" s="71"/>
      <c r="BV71" s="71"/>
      <c r="BW71" s="71"/>
      <c r="BX71" s="71"/>
      <c r="BY71" s="71"/>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71"/>
      <c r="BN72" s="71"/>
      <c r="BO72" s="71"/>
      <c r="BP72" s="71"/>
      <c r="BQ72" s="71"/>
      <c r="BR72" s="71"/>
      <c r="BS72" s="71"/>
      <c r="BT72" s="71"/>
      <c r="BU72" s="71"/>
      <c r="BV72" s="71"/>
      <c r="BW72" s="71"/>
      <c r="BX72" s="71"/>
      <c r="BY72" s="71"/>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71"/>
      <c r="BN73" s="71"/>
      <c r="BO73" s="71"/>
      <c r="BP73" s="71"/>
      <c r="BQ73" s="71"/>
      <c r="BR73" s="71"/>
      <c r="BS73" s="71"/>
      <c r="BT73" s="71"/>
      <c r="BU73" s="71"/>
      <c r="BV73" s="71"/>
      <c r="BW73" s="71"/>
      <c r="BX73" s="71"/>
      <c r="BY73" s="71"/>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71"/>
      <c r="BN74" s="71"/>
      <c r="BO74" s="71"/>
      <c r="BP74" s="71"/>
      <c r="BQ74" s="71"/>
      <c r="BR74" s="71"/>
      <c r="BS74" s="71"/>
      <c r="BT74" s="71"/>
      <c r="BU74" s="71"/>
      <c r="BV74" s="71"/>
      <c r="BW74" s="71"/>
      <c r="BX74" s="71"/>
      <c r="BY74" s="71"/>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71"/>
      <c r="BN75" s="71"/>
      <c r="BO75" s="71"/>
      <c r="BP75" s="71"/>
      <c r="BQ75" s="71"/>
      <c r="BR75" s="71"/>
      <c r="BS75" s="71"/>
      <c r="BT75" s="71"/>
      <c r="BU75" s="71"/>
      <c r="BV75" s="71"/>
      <c r="BW75" s="71"/>
      <c r="BX75" s="71"/>
      <c r="BY75" s="71"/>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71"/>
      <c r="BN76" s="71"/>
      <c r="BO76" s="71"/>
      <c r="BP76" s="71"/>
      <c r="BQ76" s="71"/>
      <c r="BR76" s="71"/>
      <c r="BS76" s="71"/>
      <c r="BT76" s="71"/>
      <c r="BU76" s="71"/>
      <c r="BV76" s="71"/>
      <c r="BW76" s="71"/>
      <c r="BX76" s="71"/>
      <c r="BY76" s="71"/>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71"/>
      <c r="BN77" s="71"/>
      <c r="BO77" s="71"/>
      <c r="BP77" s="71"/>
      <c r="BQ77" s="71"/>
      <c r="BR77" s="71"/>
      <c r="BS77" s="71"/>
      <c r="BT77" s="71"/>
      <c r="BU77" s="71"/>
      <c r="BV77" s="71"/>
      <c r="BW77" s="71"/>
      <c r="BX77" s="71"/>
      <c r="BY77" s="71"/>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71"/>
      <c r="BN78" s="71"/>
      <c r="BO78" s="71"/>
      <c r="BP78" s="71"/>
      <c r="BQ78" s="71"/>
      <c r="BR78" s="71"/>
      <c r="BS78" s="71"/>
      <c r="BT78" s="71"/>
      <c r="BU78" s="71"/>
      <c r="BV78" s="71"/>
      <c r="BW78" s="71"/>
      <c r="BX78" s="71"/>
      <c r="BY78" s="71"/>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71"/>
      <c r="BN79" s="71"/>
      <c r="BO79" s="71"/>
      <c r="BP79" s="71"/>
      <c r="BQ79" s="71"/>
      <c r="BR79" s="71"/>
      <c r="BS79" s="71"/>
      <c r="BT79" s="71"/>
      <c r="BU79" s="71"/>
      <c r="BV79" s="71"/>
      <c r="BW79" s="71"/>
      <c r="BX79" s="71"/>
      <c r="BY79" s="71"/>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71"/>
      <c r="BN80" s="71"/>
      <c r="BO80" s="71"/>
      <c r="BP80" s="71"/>
      <c r="BQ80" s="71"/>
      <c r="BR80" s="71"/>
      <c r="BS80" s="71"/>
      <c r="BT80" s="71"/>
      <c r="BU80" s="71"/>
      <c r="BV80" s="71"/>
      <c r="BW80" s="71"/>
      <c r="BX80" s="71"/>
      <c r="BY80" s="71"/>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71"/>
      <c r="BN81" s="71"/>
      <c r="BO81" s="71"/>
      <c r="BP81" s="71"/>
      <c r="BQ81" s="71"/>
      <c r="BR81" s="71"/>
      <c r="BS81" s="71"/>
      <c r="BT81" s="71"/>
      <c r="BU81" s="71"/>
      <c r="BV81" s="71"/>
      <c r="BW81" s="71"/>
      <c r="BX81" s="71"/>
      <c r="BY81" s="71"/>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0A+WnSzV/YixTNeR952v0VDvk8BMbjyoVqKCsLVDXwRaF8NgNb656+44zG/KZJ416VTKnSPVbuZkFGXQH5bDww==" saltValue="zSiHD7T03FPIXktKlsbG+Q==" spinCount="100000" sheet="1" objects="1" scenarios="1" formatCells="0" formatColumns="0" formatRows="0"/>
  <mergeCells count="51">
    <mergeCell ref="B60:BJ61"/>
    <mergeCell ref="BL64:BZ65"/>
    <mergeCell ref="C83:BJ83"/>
    <mergeCell ref="BL47:BZ63"/>
    <mergeCell ref="BL66:BZ82"/>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13641</v>
      </c>
      <c r="D6" s="19">
        <f t="shared" si="3"/>
        <v>47</v>
      </c>
      <c r="E6" s="19">
        <f t="shared" si="3"/>
        <v>17</v>
      </c>
      <c r="F6" s="19">
        <f t="shared" si="3"/>
        <v>4</v>
      </c>
      <c r="G6" s="19">
        <f t="shared" si="3"/>
        <v>0</v>
      </c>
      <c r="H6" s="19" t="str">
        <f t="shared" si="3"/>
        <v>北海道　乙部町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74.38</v>
      </c>
      <c r="Q6" s="20">
        <f t="shared" si="3"/>
        <v>95.59</v>
      </c>
      <c r="R6" s="20">
        <f t="shared" si="3"/>
        <v>3690</v>
      </c>
      <c r="S6" s="20">
        <f t="shared" si="3"/>
        <v>3249</v>
      </c>
      <c r="T6" s="20">
        <f t="shared" si="3"/>
        <v>162.59</v>
      </c>
      <c r="U6" s="20">
        <f t="shared" si="3"/>
        <v>19.98</v>
      </c>
      <c r="V6" s="20">
        <f t="shared" si="3"/>
        <v>2383</v>
      </c>
      <c r="W6" s="20">
        <f t="shared" si="3"/>
        <v>0.98</v>
      </c>
      <c r="X6" s="20">
        <f t="shared" si="3"/>
        <v>2431.63</v>
      </c>
      <c r="Y6" s="21">
        <f>IF(Y7="",NA(),Y7)</f>
        <v>110.45</v>
      </c>
      <c r="Z6" s="21">
        <f t="shared" ref="Z6:AH6" si="4">IF(Z7="",NA(),Z7)</f>
        <v>109.7</v>
      </c>
      <c r="AA6" s="21">
        <f t="shared" si="4"/>
        <v>110.4</v>
      </c>
      <c r="AB6" s="21">
        <f t="shared" si="4"/>
        <v>105.84</v>
      </c>
      <c r="AC6" s="21">
        <f t="shared" si="4"/>
        <v>129.26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1134.51</v>
      </c>
      <c r="BK6" s="21">
        <f t="shared" si="7"/>
        <v>1206.79</v>
      </c>
      <c r="BL6" s="21">
        <f t="shared" si="7"/>
        <v>1258.43</v>
      </c>
      <c r="BM6" s="21">
        <f t="shared" si="7"/>
        <v>1163.75</v>
      </c>
      <c r="BN6" s="21">
        <f t="shared" si="7"/>
        <v>1195.47</v>
      </c>
      <c r="BO6" s="21">
        <f t="shared" si="7"/>
        <v>1168.69</v>
      </c>
      <c r="BP6" s="20" t="str">
        <f>IF(BP7="","",IF(BP7="-","【-】","【"&amp;SUBSTITUTE(TEXT(BP7,"#,##0.00"),"-","△")&amp;"】"))</f>
        <v>【1,156.82】</v>
      </c>
      <c r="BQ6" s="21">
        <f>IF(BQ7="",NA(),BQ7)</f>
        <v>100</v>
      </c>
      <c r="BR6" s="21">
        <f t="shared" ref="BR6:BZ6" si="8">IF(BR7="",NA(),BR7)</f>
        <v>100</v>
      </c>
      <c r="BS6" s="21">
        <f t="shared" si="8"/>
        <v>100</v>
      </c>
      <c r="BT6" s="21">
        <f t="shared" si="8"/>
        <v>86.5</v>
      </c>
      <c r="BU6" s="21">
        <f t="shared" si="8"/>
        <v>87.8</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189.72</v>
      </c>
      <c r="CC6" s="21">
        <f t="shared" ref="CC6:CK6" si="9">IF(CC7="",NA(),CC7)</f>
        <v>191.17</v>
      </c>
      <c r="CD6" s="21">
        <f t="shared" si="9"/>
        <v>191.28</v>
      </c>
      <c r="CE6" s="21">
        <f t="shared" si="9"/>
        <v>221.22</v>
      </c>
      <c r="CF6" s="21">
        <f t="shared" si="9"/>
        <v>204.26</v>
      </c>
      <c r="CG6" s="21">
        <f t="shared" si="9"/>
        <v>228.47</v>
      </c>
      <c r="CH6" s="21">
        <f t="shared" si="9"/>
        <v>224.88</v>
      </c>
      <c r="CI6" s="21">
        <f t="shared" si="9"/>
        <v>228.64</v>
      </c>
      <c r="CJ6" s="21">
        <f t="shared" si="9"/>
        <v>239.46</v>
      </c>
      <c r="CK6" s="21">
        <f t="shared" si="9"/>
        <v>233.15</v>
      </c>
      <c r="CL6" s="20" t="str">
        <f>IF(CL7="","",IF(CL7="-","【-】","【"&amp;SUBSTITUTE(TEXT(CL7,"#,##0.00"),"-","△")&amp;"】"))</f>
        <v>【215.73】</v>
      </c>
      <c r="CM6" s="21">
        <f>IF(CM7="",NA(),CM7)</f>
        <v>75.819999999999993</v>
      </c>
      <c r="CN6" s="21">
        <f t="shared" ref="CN6:CV6" si="10">IF(CN7="",NA(),CN7)</f>
        <v>77.84</v>
      </c>
      <c r="CO6" s="21">
        <f t="shared" si="10"/>
        <v>78.180000000000007</v>
      </c>
      <c r="CP6" s="21">
        <f t="shared" si="10"/>
        <v>77.84</v>
      </c>
      <c r="CQ6" s="21">
        <f t="shared" si="10"/>
        <v>76.599999999999994</v>
      </c>
      <c r="CR6" s="21">
        <f t="shared" si="10"/>
        <v>42.47</v>
      </c>
      <c r="CS6" s="21">
        <f t="shared" si="10"/>
        <v>42.4</v>
      </c>
      <c r="CT6" s="21">
        <f t="shared" si="10"/>
        <v>42.28</v>
      </c>
      <c r="CU6" s="21">
        <f t="shared" si="10"/>
        <v>41.06</v>
      </c>
      <c r="CV6" s="21">
        <f t="shared" si="10"/>
        <v>42.09</v>
      </c>
      <c r="CW6" s="20" t="str">
        <f>IF(CW7="","",IF(CW7="-","【-】","【"&amp;SUBSTITUTE(TEXT(CW7,"#,##0.00"),"-","△")&amp;"】"))</f>
        <v>【43.28】</v>
      </c>
      <c r="CX6" s="21">
        <f>IF(CX7="",NA(),CX7)</f>
        <v>74.069999999999993</v>
      </c>
      <c r="CY6" s="21">
        <f t="shared" ref="CY6:DG6" si="11">IF(CY7="",NA(),CY7)</f>
        <v>73.39</v>
      </c>
      <c r="CZ6" s="21">
        <f t="shared" si="11"/>
        <v>74.28</v>
      </c>
      <c r="DA6" s="21">
        <f t="shared" si="11"/>
        <v>71.05</v>
      </c>
      <c r="DB6" s="21">
        <f t="shared" si="11"/>
        <v>72.64</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13641</v>
      </c>
      <c r="D7" s="23">
        <v>47</v>
      </c>
      <c r="E7" s="23">
        <v>17</v>
      </c>
      <c r="F7" s="23">
        <v>4</v>
      </c>
      <c r="G7" s="23">
        <v>0</v>
      </c>
      <c r="H7" s="23" t="s">
        <v>98</v>
      </c>
      <c r="I7" s="23" t="s">
        <v>99</v>
      </c>
      <c r="J7" s="23" t="s">
        <v>100</v>
      </c>
      <c r="K7" s="23" t="s">
        <v>101</v>
      </c>
      <c r="L7" s="23" t="s">
        <v>102</v>
      </c>
      <c r="M7" s="23" t="s">
        <v>103</v>
      </c>
      <c r="N7" s="24" t="s">
        <v>104</v>
      </c>
      <c r="O7" s="24" t="s">
        <v>105</v>
      </c>
      <c r="P7" s="24">
        <v>74.38</v>
      </c>
      <c r="Q7" s="24">
        <v>95.59</v>
      </c>
      <c r="R7" s="24">
        <v>3690</v>
      </c>
      <c r="S7" s="24">
        <v>3249</v>
      </c>
      <c r="T7" s="24">
        <v>162.59</v>
      </c>
      <c r="U7" s="24">
        <v>19.98</v>
      </c>
      <c r="V7" s="24">
        <v>2383</v>
      </c>
      <c r="W7" s="24">
        <v>0.98</v>
      </c>
      <c r="X7" s="24">
        <v>2431.63</v>
      </c>
      <c r="Y7" s="24">
        <v>110.45</v>
      </c>
      <c r="Z7" s="24">
        <v>109.7</v>
      </c>
      <c r="AA7" s="24">
        <v>110.4</v>
      </c>
      <c r="AB7" s="24">
        <v>105.84</v>
      </c>
      <c r="AC7" s="24">
        <v>129.26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1134.51</v>
      </c>
      <c r="BK7" s="24">
        <v>1206.79</v>
      </c>
      <c r="BL7" s="24">
        <v>1258.43</v>
      </c>
      <c r="BM7" s="24">
        <v>1163.75</v>
      </c>
      <c r="BN7" s="24">
        <v>1195.47</v>
      </c>
      <c r="BO7" s="24">
        <v>1168.69</v>
      </c>
      <c r="BP7" s="24">
        <v>1156.82</v>
      </c>
      <c r="BQ7" s="24">
        <v>100</v>
      </c>
      <c r="BR7" s="24">
        <v>100</v>
      </c>
      <c r="BS7" s="24">
        <v>100</v>
      </c>
      <c r="BT7" s="24">
        <v>86.5</v>
      </c>
      <c r="BU7" s="24">
        <v>87.8</v>
      </c>
      <c r="BV7" s="24">
        <v>71.84</v>
      </c>
      <c r="BW7" s="24">
        <v>73.36</v>
      </c>
      <c r="BX7" s="24">
        <v>72.599999999999994</v>
      </c>
      <c r="BY7" s="24">
        <v>69.430000000000007</v>
      </c>
      <c r="BZ7" s="24">
        <v>70.709999999999994</v>
      </c>
      <c r="CA7" s="24">
        <v>75.33</v>
      </c>
      <c r="CB7" s="24">
        <v>189.72</v>
      </c>
      <c r="CC7" s="24">
        <v>191.17</v>
      </c>
      <c r="CD7" s="24">
        <v>191.28</v>
      </c>
      <c r="CE7" s="24">
        <v>221.22</v>
      </c>
      <c r="CF7" s="24">
        <v>204.26</v>
      </c>
      <c r="CG7" s="24">
        <v>228.47</v>
      </c>
      <c r="CH7" s="24">
        <v>224.88</v>
      </c>
      <c r="CI7" s="24">
        <v>228.64</v>
      </c>
      <c r="CJ7" s="24">
        <v>239.46</v>
      </c>
      <c r="CK7" s="24">
        <v>233.15</v>
      </c>
      <c r="CL7" s="24">
        <v>215.73</v>
      </c>
      <c r="CM7" s="24">
        <v>75.819999999999993</v>
      </c>
      <c r="CN7" s="24">
        <v>77.84</v>
      </c>
      <c r="CO7" s="24">
        <v>78.180000000000007</v>
      </c>
      <c r="CP7" s="24">
        <v>77.84</v>
      </c>
      <c r="CQ7" s="24">
        <v>76.599999999999994</v>
      </c>
      <c r="CR7" s="24">
        <v>42.47</v>
      </c>
      <c r="CS7" s="24">
        <v>42.4</v>
      </c>
      <c r="CT7" s="24">
        <v>42.28</v>
      </c>
      <c r="CU7" s="24">
        <v>41.06</v>
      </c>
      <c r="CV7" s="24">
        <v>42.09</v>
      </c>
      <c r="CW7" s="24">
        <v>43.28</v>
      </c>
      <c r="CX7" s="24">
        <v>74.069999999999993</v>
      </c>
      <c r="CY7" s="24">
        <v>73.39</v>
      </c>
      <c r="CZ7" s="24">
        <v>74.28</v>
      </c>
      <c r="DA7" s="24">
        <v>71.05</v>
      </c>
      <c r="DB7" s="24">
        <v>72.64</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2025-01-29T00:04:07Z</cp:lastPrinted>
  <dcterms:created xsi:type="dcterms:W3CDTF">2025-01-24T07:29:30Z</dcterms:created>
  <dcterms:modified xsi:type="dcterms:W3CDTF">2025-01-30T07:34:19Z</dcterms:modified>
  <cp:category/>
</cp:coreProperties>
</file>