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O:\05建設課下水道\下水道決算統計\R7決算統計\公営企業に係る経営比較分析表\"/>
    </mc:Choice>
  </mc:AlternateContent>
  <xr:revisionPtr revIDLastSave="0" documentId="13_ncr:1_{7EE7D52E-8185-490E-8DA0-4A3B935C14B0}" xr6:coauthVersionLast="47" xr6:coauthVersionMax="47" xr10:uidLastSave="{00000000-0000-0000-0000-000000000000}"/>
  <workbookProtection workbookAlgorithmName="SHA-512" workbookHashValue="qZgNSSo+Tv9Sw1/4jZYGNUALewFWa0Xc+c4KNMY07k3SnsZHJqJ0llg4VNMiw2pMp5DVaJVaa3OIfQP/GKoqdg==" workbookSaltValue="c6UDflXxb3ysBoFY5qfFvw==" workbookSpinCount="100000" lockStructure="1"/>
  <bookViews>
    <workbookView xWindow="492" yWindow="1116" windowWidth="22548" windowHeight="11844"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AD10" i="4" s="1"/>
  <c r="Q6" i="5"/>
  <c r="W10" i="4" s="1"/>
  <c r="P6" i="5"/>
  <c r="P10" i="4" s="1"/>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H85" i="4"/>
  <c r="G85" i="4"/>
  <c r="BB10" i="4"/>
  <c r="AT10" i="4"/>
  <c r="AT8" i="4"/>
  <c r="B6" i="4"/>
</calcChain>
</file>

<file path=xl/sharedStrings.xml><?xml version="1.0" encoding="utf-8"?>
<sst xmlns="http://schemas.openxmlformats.org/spreadsheetml/2006/main" count="319" uniqueCount="117">
  <si>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</si>
  <si>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</si>
  <si>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</si>
  <si>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</si>
  <si>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</si>
  <si>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</si>
  <si>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</si>
  <si>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</si>
  <si>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</si>
  <si>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</si>
  <si>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</si>
  <si>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</si>
  <si>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</si>
  <si>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</si>
  <si>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</si>
  <si>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</si>
  <si>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</si>
  <si>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</si>
  <si>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</si>
  <si>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</si>
  <si>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</si>
  <si>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</si>
  <si>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</si>
  <si>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</si>
  <si>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</si>
  <si>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</si>
  <si>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</si>
  <si>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</si>
  <si>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</si>
  <si>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</si>
  <si>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</si>
  <si>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</si>
  <si>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</si>
  <si>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</si>
  <si>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</si>
  <si>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</si>
  <si>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</si>
  <si>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</si>
  <si>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</si>
  <si>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</si>
  <si>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</si>
  <si>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</si>
  <si>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</si>
  <si>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</si>
  <si>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</si>
  <si>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</si>
  <si>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</si>
  <si>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</si>
  <si>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</si>
  <si>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</si>
  <si>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</si>
  <si>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</si>
  <si>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</si>
  <si>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</si>
  <si>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</si>
  <si>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</si>
  <si>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</si>
  <si>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</si>
  <si>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</si>
  <si>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</si>
  <si>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</si>
  <si>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</si>
  <si>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</si>
  <si>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</si>
  <si>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</si>
  <si>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</si>
  <si>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</si>
  <si>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</si>
  <si>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</si>
  <si>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</si>
  <si>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</si>
  <si>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</si>
  <si>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</si>
  <si>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</si>
  <si>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</si>
  <si>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</si>
  <si>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</si>
  <si>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</si>
  <si>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</si>
  <si>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</si>
  <si>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</si>
  <si>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</si>
  <si>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</si>
  <si>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</si>
  <si>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</si>
  <si>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</si>
  <si>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</si>
  <si>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</si>
  <si>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</si>
  <si>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</si>
  <si>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</si>
  <si>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</si>
  <si>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</si>
  <si>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</si>
  <si>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</si>
  <si>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</si>
  <si>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乙部町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</si>
  <si>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</si>
  <si>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</si>
  <si>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</si>
  <si>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</si>
  <si>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</si>
  <si>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</si>
  <si>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</si>
  <si>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</si>
  <si>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</si>
  <si>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</si>
  <si>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</si>
  <si>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</si>
  <si>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</si>
  <si>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</si>
  <si>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</si>
  <si>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</si>
  <si>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</si>
  <si>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①経常収支比率は一般会計からの繰入金により黒字ととなっており、②欠損金は発生していない。
③は100％を下回っているが、特別会計から引き継いだ現金預金残高もあり、類似団体と比較して高い状況にある。
④は類似団体と比較して低い状況にあるが、今後の人口減少や施設の維持更新事業により上がることが予想される。
⑤は類似団体と比較して高い状況ではあるものの、100％を下回っており、適切な料金収入の確保が必要である。
⑥は類似団体と比較して同様となっており、今後も横ばいで推移することが見込まれる。
⑦は類似団体と比較して高い状況にあるが、今後の人口減少により下がることが予想される。
⑧は類似団体と比較して低い状況となっており、更なる加入促進を図る必要がある。</t>
    <rPh sb="1" eb="7">
      <t>ケイジョウシュウシヒリツ</t>
    </rPh>
    <rPh sb="8" eb="10">
      <t>イッパン</t>
    </rPh>
    <rPh sb="10" eb="12">
      <t>カイケイ</t>
    </rPh>
    <rPh sb="15" eb="17">
      <t>クリイレ</t>
    </rPh>
    <rPh sb="17" eb="18">
      <t>キン</t>
    </rPh>
    <rPh sb="21" eb="23">
      <t>クロジ</t>
    </rPh>
    <rPh sb="32" eb="35">
      <t>ケッソンキン</t>
    </rPh>
    <rPh sb="36" eb="38">
      <t>ハッセイ</t>
    </rPh>
    <rPh sb="52" eb="54">
      <t>シタマワ</t>
    </rPh>
    <rPh sb="60" eb="64">
      <t>トクベツカイケイ</t>
    </rPh>
    <rPh sb="66" eb="67">
      <t>ヒ</t>
    </rPh>
    <rPh sb="68" eb="69">
      <t>ツ</t>
    </rPh>
    <rPh sb="71" eb="75">
      <t>ゲンキンヨキン</t>
    </rPh>
    <rPh sb="75" eb="77">
      <t>ザンダカ</t>
    </rPh>
    <rPh sb="81" eb="85">
      <t>ルイジダンタイ</t>
    </rPh>
    <rPh sb="86" eb="88">
      <t>ヒカク</t>
    </rPh>
    <rPh sb="90" eb="91">
      <t>タカ</t>
    </rPh>
    <rPh sb="92" eb="94">
      <t>ジョウキョウ</t>
    </rPh>
    <rPh sb="101" eb="105">
      <t>ルイジダンタイ</t>
    </rPh>
    <rPh sb="106" eb="108">
      <t>ヒカク</t>
    </rPh>
    <rPh sb="110" eb="111">
      <t>ヒク</t>
    </rPh>
    <rPh sb="112" eb="114">
      <t>ジョウキョウ</t>
    </rPh>
    <rPh sb="119" eb="121">
      <t>コンゴ</t>
    </rPh>
    <rPh sb="122" eb="126">
      <t>ジンコウゲンショウ</t>
    </rPh>
    <rPh sb="127" eb="129">
      <t>シセツ</t>
    </rPh>
    <rPh sb="130" eb="134">
      <t>イジコウシン</t>
    </rPh>
    <rPh sb="134" eb="136">
      <t>ジギョウ</t>
    </rPh>
    <rPh sb="139" eb="140">
      <t>ア</t>
    </rPh>
    <rPh sb="145" eb="147">
      <t>ヨソウ</t>
    </rPh>
    <rPh sb="154" eb="158">
      <t>ルイジダンタイ</t>
    </rPh>
    <rPh sb="159" eb="161">
      <t>ヒカク</t>
    </rPh>
    <rPh sb="163" eb="164">
      <t>タカ</t>
    </rPh>
    <rPh sb="165" eb="167">
      <t>ジョウキョウ</t>
    </rPh>
    <rPh sb="180" eb="182">
      <t>シタマワ</t>
    </rPh>
    <rPh sb="187" eb="189">
      <t>テキセツ</t>
    </rPh>
    <rPh sb="190" eb="192">
      <t>リョウキン</t>
    </rPh>
    <rPh sb="192" eb="194">
      <t>シュウニュウ</t>
    </rPh>
    <rPh sb="195" eb="197">
      <t>カクホ</t>
    </rPh>
    <rPh sb="198" eb="200">
      <t>ヒツヨウ</t>
    </rPh>
    <rPh sb="207" eb="211">
      <t>ルイジダンタイ</t>
    </rPh>
    <rPh sb="212" eb="214">
      <t>ヒカク</t>
    </rPh>
    <rPh sb="216" eb="218">
      <t>ドウヨウ</t>
    </rPh>
    <rPh sb="225" eb="227">
      <t>コンゴ</t>
    </rPh>
    <rPh sb="228" eb="229">
      <t>ヨコ</t>
    </rPh>
    <rPh sb="232" eb="234">
      <t>スイイ</t>
    </rPh>
    <rPh sb="239" eb="241">
      <t>ミコ</t>
    </rPh>
    <rPh sb="248" eb="252">
      <t>ルイジダンタイ</t>
    </rPh>
    <rPh sb="253" eb="255">
      <t>ヒカク</t>
    </rPh>
    <rPh sb="257" eb="258">
      <t>タカ</t>
    </rPh>
    <rPh sb="259" eb="261">
      <t>ジョウキョウ</t>
    </rPh>
    <rPh sb="266" eb="268">
      <t>コンゴ</t>
    </rPh>
    <rPh sb="269" eb="271">
      <t>ジンコウ</t>
    </rPh>
    <rPh sb="271" eb="273">
      <t>ゲンショウ</t>
    </rPh>
    <rPh sb="276" eb="277">
      <t>サ</t>
    </rPh>
    <rPh sb="282" eb="284">
      <t>ヨソウ</t>
    </rPh>
    <rPh sb="291" eb="295">
      <t>ルイジダンタイ</t>
    </rPh>
    <rPh sb="296" eb="298">
      <t>ヒカク</t>
    </rPh>
    <rPh sb="300" eb="301">
      <t>ヒク</t>
    </rPh>
    <rPh sb="302" eb="304">
      <t>ジョウキョウ</t>
    </rPh>
    <rPh sb="311" eb="312">
      <t>サラ</t>
    </rPh>
    <rPh sb="314" eb="318">
      <t>カニュウソクシン</t>
    </rPh>
    <rPh sb="319" eb="320">
      <t>ハカ</t>
    </rPh>
    <rPh sb="321" eb="323">
      <t>ヒツヨウ</t>
    </rPh>
    <phoneticPr fontId="4"/>
  </si>
  <si>
    <t>概ね効率的な汚水処理が実施されているものと思われるが、今後の人口減少に伴い経常収支比率の低下が予想されることから、7割程度である水洗化率を上げるため、更なる接続率の向上に努める。
また、公営企業会計に基づく経営戦略の見直しを令和7年度に行い、資産状況等を考慮した将来的な経営を行っていきたい。</t>
    <rPh sb="0" eb="1">
      <t>オオム</t>
    </rPh>
    <rPh sb="2" eb="5">
      <t>コウリツテキ</t>
    </rPh>
    <rPh sb="6" eb="10">
      <t>オスイショリ</t>
    </rPh>
    <rPh sb="11" eb="13">
      <t>ジッシ</t>
    </rPh>
    <rPh sb="21" eb="22">
      <t>オモ</t>
    </rPh>
    <rPh sb="27" eb="29">
      <t>コンゴ</t>
    </rPh>
    <rPh sb="30" eb="34">
      <t>ジンコウゲンショウ</t>
    </rPh>
    <rPh sb="35" eb="36">
      <t>トモナ</t>
    </rPh>
    <rPh sb="37" eb="39">
      <t>ケイジョウ</t>
    </rPh>
    <rPh sb="39" eb="41">
      <t>シュウシ</t>
    </rPh>
    <rPh sb="41" eb="43">
      <t>ヒリツ</t>
    </rPh>
    <rPh sb="44" eb="46">
      <t>テイカ</t>
    </rPh>
    <rPh sb="47" eb="49">
      <t>ヨソウ</t>
    </rPh>
    <rPh sb="64" eb="68">
      <t>スイセンカリツ</t>
    </rPh>
    <rPh sb="69" eb="70">
      <t>ア</t>
    </rPh>
    <rPh sb="75" eb="76">
      <t>サラ</t>
    </rPh>
    <rPh sb="78" eb="81">
      <t>セツゾクリツ</t>
    </rPh>
    <rPh sb="82" eb="84">
      <t>コウジョウ</t>
    </rPh>
    <rPh sb="85" eb="86">
      <t>ツト</t>
    </rPh>
    <rPh sb="93" eb="97">
      <t>コウエイキギョウ</t>
    </rPh>
    <rPh sb="97" eb="99">
      <t>カイケイ</t>
    </rPh>
    <rPh sb="100" eb="101">
      <t>モト</t>
    </rPh>
    <rPh sb="103" eb="107">
      <t>ケイエイセンリャク</t>
    </rPh>
    <rPh sb="108" eb="110">
      <t>ミナオ</t>
    </rPh>
    <rPh sb="112" eb="114">
      <t>レイワ</t>
    </rPh>
    <rPh sb="115" eb="117">
      <t>ネンド</t>
    </rPh>
    <rPh sb="118" eb="119">
      <t>オコナ</t>
    </rPh>
    <rPh sb="121" eb="125">
      <t>シサンジョウキョウ</t>
    </rPh>
    <rPh sb="125" eb="126">
      <t>トウ</t>
    </rPh>
    <rPh sb="127" eb="129">
      <t>コウリョ</t>
    </rPh>
    <rPh sb="131" eb="134">
      <t>ショウライテキ</t>
    </rPh>
    <rPh sb="135" eb="137">
      <t>ケイエイ</t>
    </rPh>
    <rPh sb="138" eb="139">
      <t>オコナ</t>
    </rPh>
    <phoneticPr fontId="4"/>
  </si>
  <si>
    <t xml:space="preserve">①は令和6年度より企業会計へ移行しており、低い状況となっている。
管渠については、供用開始から25年の経過状況であり、老朽化の進行は見られない。
処理場については、長寿命化を図るためストックマネジメント計画に基づき電気計装設備等の更新事業を継続実施中である。
</t>
    <rPh sb="33" eb="35">
      <t>カンキョ</t>
    </rPh>
    <rPh sb="41" eb="45">
      <t>キョウヨウカイシ</t>
    </rPh>
    <rPh sb="49" eb="50">
      <t>ネン</t>
    </rPh>
    <rPh sb="51" eb="53">
      <t>ケイカ</t>
    </rPh>
    <rPh sb="53" eb="55">
      <t>ジョウキョウ</t>
    </rPh>
    <rPh sb="59" eb="62">
      <t>ロウキュウカ</t>
    </rPh>
    <rPh sb="63" eb="65">
      <t>シンコウ</t>
    </rPh>
    <rPh sb="66" eb="67">
      <t>ミ</t>
    </rPh>
    <rPh sb="73" eb="76">
      <t>ショリジョウ</t>
    </rPh>
    <rPh sb="82" eb="86">
      <t>チョウジュミョウカ</t>
    </rPh>
    <rPh sb="87" eb="88">
      <t>ハカ</t>
    </rPh>
    <rPh sb="101" eb="103">
      <t>ケイカク</t>
    </rPh>
    <rPh sb="104" eb="105">
      <t>モト</t>
    </rPh>
    <rPh sb="107" eb="109">
      <t>デンキ</t>
    </rPh>
    <rPh sb="109" eb="111">
      <t>ケイソウ</t>
    </rPh>
    <rPh sb="111" eb="113">
      <t>セツビ</t>
    </rPh>
    <rPh sb="113" eb="114">
      <t>トウ</t>
    </rPh>
    <rPh sb="115" eb="117">
      <t>コウシン</t>
    </rPh>
    <rPh sb="117" eb="119">
      <t>ジギョウ</t>
    </rPh>
    <rPh sb="120" eb="122">
      <t>ケイゾク</t>
    </rPh>
    <rPh sb="122" eb="125">
      <t>ジッシチュウ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</si>
</sst>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DEF-43DF-A523-25A88A43EF0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3DEF-43DF-A523-25A88A43EF0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62.09</c:v>
                </c:pt>
              </c:numCache>
            </c:numRef>
          </c:val>
          <c:extLst>
            <c:ext xmlns:c16="http://schemas.microsoft.com/office/drawing/2014/chart" uri="{C3380CC4-5D6E-409C-BE32-E72D297353CC}">
              <c16:uniqueId val="{00000000-CF6A-442D-8955-02566E0DF8D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42.15</c:v>
                </c:pt>
              </c:numCache>
            </c:numRef>
          </c:val>
          <c:smooth val="0"/>
          <c:extLst>
            <c:ext xmlns:c16="http://schemas.microsoft.com/office/drawing/2014/chart" uri="{C3380CC4-5D6E-409C-BE32-E72D297353CC}">
              <c16:uniqueId val="{00000001-CF6A-442D-8955-02566E0DF8D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74.739999999999995</c:v>
                </c:pt>
              </c:numCache>
            </c:numRef>
          </c:val>
          <c:extLst>
            <c:ext xmlns:c16="http://schemas.microsoft.com/office/drawing/2014/chart" uri="{C3380CC4-5D6E-409C-BE32-E72D297353CC}">
              <c16:uniqueId val="{00000000-FA45-4CDF-9E45-BF59A9CEB93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84.21</c:v>
                </c:pt>
              </c:numCache>
            </c:numRef>
          </c:val>
          <c:smooth val="0"/>
          <c:extLst>
            <c:ext xmlns:c16="http://schemas.microsoft.com/office/drawing/2014/chart" uri="{C3380CC4-5D6E-409C-BE32-E72D297353CC}">
              <c16:uniqueId val="{00000001-FA45-4CDF-9E45-BF59A9CEB93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101.3</c:v>
                </c:pt>
              </c:numCache>
            </c:numRef>
          </c:val>
          <c:extLst>
            <c:ext xmlns:c16="http://schemas.microsoft.com/office/drawing/2014/chart" uri="{C3380CC4-5D6E-409C-BE32-E72D297353CC}">
              <c16:uniqueId val="{00000000-9E4B-4E85-9DED-556960D7B48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106.38</c:v>
                </c:pt>
              </c:numCache>
            </c:numRef>
          </c:val>
          <c:smooth val="0"/>
          <c:extLst>
            <c:ext xmlns:c16="http://schemas.microsoft.com/office/drawing/2014/chart" uri="{C3380CC4-5D6E-409C-BE32-E72D297353CC}">
              <c16:uniqueId val="{00000001-9E4B-4E85-9DED-556960D7B48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3.36</c:v>
                </c:pt>
              </c:numCache>
            </c:numRef>
          </c:val>
          <c:extLst>
            <c:ext xmlns:c16="http://schemas.microsoft.com/office/drawing/2014/chart" uri="{C3380CC4-5D6E-409C-BE32-E72D297353CC}">
              <c16:uniqueId val="{00000000-1DB6-4DA3-A4A9-EB140BF96CE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27.46</c:v>
                </c:pt>
              </c:numCache>
            </c:numRef>
          </c:val>
          <c:smooth val="0"/>
          <c:extLst>
            <c:ext xmlns:c16="http://schemas.microsoft.com/office/drawing/2014/chart" uri="{C3380CC4-5D6E-409C-BE32-E72D297353CC}">
              <c16:uniqueId val="{00000001-1DB6-4DA3-A4A9-EB140BF96CE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01A-4052-8B76-8E7A6B42D4B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801A-4052-8B76-8E7A6B42D4B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FEA-4527-B762-AE1D713BCBC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70.63</c:v>
                </c:pt>
              </c:numCache>
            </c:numRef>
          </c:val>
          <c:smooth val="0"/>
          <c:extLst>
            <c:ext xmlns:c16="http://schemas.microsoft.com/office/drawing/2014/chart" uri="{C3380CC4-5D6E-409C-BE32-E72D297353CC}">
              <c16:uniqueId val="{00000001-CFEA-4527-B762-AE1D713BCBC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74.510000000000005</c:v>
                </c:pt>
              </c:numCache>
            </c:numRef>
          </c:val>
          <c:extLst>
            <c:ext xmlns:c16="http://schemas.microsoft.com/office/drawing/2014/chart" uri="{C3380CC4-5D6E-409C-BE32-E72D297353CC}">
              <c16:uniqueId val="{00000000-83CF-4F91-8E0A-F0653A3B551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53.28</c:v>
                </c:pt>
              </c:numCache>
            </c:numRef>
          </c:val>
          <c:smooth val="0"/>
          <c:extLst>
            <c:ext xmlns:c16="http://schemas.microsoft.com/office/drawing/2014/chart" uri="{C3380CC4-5D6E-409C-BE32-E72D297353CC}">
              <c16:uniqueId val="{00000001-83CF-4F91-8E0A-F0653A3B551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1050.2</c:v>
                </c:pt>
              </c:numCache>
            </c:numRef>
          </c:val>
          <c:extLst>
            <c:ext xmlns:c16="http://schemas.microsoft.com/office/drawing/2014/chart" uri="{C3380CC4-5D6E-409C-BE32-E72D297353CC}">
              <c16:uniqueId val="{00000000-70DF-4932-A0FD-D06714262DF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1142.44</c:v>
                </c:pt>
              </c:numCache>
            </c:numRef>
          </c:val>
          <c:smooth val="0"/>
          <c:extLst>
            <c:ext xmlns:c16="http://schemas.microsoft.com/office/drawing/2014/chart" uri="{C3380CC4-5D6E-409C-BE32-E72D297353CC}">
              <c16:uniqueId val="{00000001-70DF-4932-A0FD-D06714262DF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70.040000000000006</c:v>
                </c:pt>
              </c:numCache>
            </c:numRef>
          </c:val>
          <c:extLst>
            <c:ext xmlns:c16="http://schemas.microsoft.com/office/drawing/2014/chart" uri="{C3380CC4-5D6E-409C-BE32-E72D297353CC}">
              <c16:uniqueId val="{00000000-93A0-48CA-A1DD-4D29626B00E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66.63</c:v>
                </c:pt>
              </c:numCache>
            </c:numRef>
          </c:val>
          <c:smooth val="0"/>
          <c:extLst>
            <c:ext xmlns:c16="http://schemas.microsoft.com/office/drawing/2014/chart" uri="{C3380CC4-5D6E-409C-BE32-E72D297353CC}">
              <c16:uniqueId val="{00000001-93A0-48CA-A1DD-4D29626B00E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249.61</c:v>
                </c:pt>
              </c:numCache>
            </c:numRef>
          </c:val>
          <c:extLst>
            <c:ext xmlns:c16="http://schemas.microsoft.com/office/drawing/2014/chart" uri="{C3380CC4-5D6E-409C-BE32-E72D297353CC}">
              <c16:uniqueId val="{00000000-843C-4230-AF4F-1C7BD730144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252.17</c:v>
                </c:pt>
              </c:numCache>
            </c:numRef>
          </c:val>
          <c:smooth val="0"/>
          <c:extLst>
            <c:ext xmlns:c16="http://schemas.microsoft.com/office/drawing/2014/chart" uri="{C3380CC4-5D6E-409C-BE32-E72D297353CC}">
              <c16:uniqueId val="{00000001-843C-4230-AF4F-1C7BD730144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O24" zoomScale="85" zoomScaleNormal="85"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北海道　乙部町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D2</v>
      </c>
      <c r="X8" s="34"/>
      <c r="Y8" s="34"/>
      <c r="Z8" s="34"/>
      <c r="AA8" s="34"/>
      <c r="AB8" s="34"/>
      <c r="AC8" s="34"/>
      <c r="AD8" s="35" t="str">
        <f>データ!$M$6</f>
        <v>非設置</v>
      </c>
      <c r="AE8" s="35"/>
      <c r="AF8" s="35"/>
      <c r="AG8" s="35"/>
      <c r="AH8" s="35"/>
      <c r="AI8" s="35"/>
      <c r="AJ8" s="35"/>
      <c r="AK8" s="3"/>
      <c r="AL8" s="36">
        <f>データ!S6</f>
        <v>3107</v>
      </c>
      <c r="AM8" s="36"/>
      <c r="AN8" s="36"/>
      <c r="AO8" s="36"/>
      <c r="AP8" s="36"/>
      <c r="AQ8" s="36"/>
      <c r="AR8" s="36"/>
      <c r="AS8" s="36"/>
      <c r="AT8" s="37">
        <f>データ!T6</f>
        <v>162.59</v>
      </c>
      <c r="AU8" s="37"/>
      <c r="AV8" s="37"/>
      <c r="AW8" s="37"/>
      <c r="AX8" s="37"/>
      <c r="AY8" s="37"/>
      <c r="AZ8" s="37"/>
      <c r="BA8" s="37"/>
      <c r="BB8" s="37">
        <f>データ!U6</f>
        <v>19.11</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87.22</v>
      </c>
      <c r="J10" s="37"/>
      <c r="K10" s="37"/>
      <c r="L10" s="37"/>
      <c r="M10" s="37"/>
      <c r="N10" s="37"/>
      <c r="O10" s="37"/>
      <c r="P10" s="37">
        <f>データ!P6</f>
        <v>74.87</v>
      </c>
      <c r="Q10" s="37"/>
      <c r="R10" s="37"/>
      <c r="S10" s="37"/>
      <c r="T10" s="37"/>
      <c r="U10" s="37"/>
      <c r="V10" s="37"/>
      <c r="W10" s="37">
        <f>データ!Q6</f>
        <v>95.25</v>
      </c>
      <c r="X10" s="37"/>
      <c r="Y10" s="37"/>
      <c r="Z10" s="37"/>
      <c r="AA10" s="37"/>
      <c r="AB10" s="37"/>
      <c r="AC10" s="37"/>
      <c r="AD10" s="36">
        <f>データ!R6</f>
        <v>3690</v>
      </c>
      <c r="AE10" s="36"/>
      <c r="AF10" s="36"/>
      <c r="AG10" s="36"/>
      <c r="AH10" s="36"/>
      <c r="AI10" s="36"/>
      <c r="AJ10" s="36"/>
      <c r="AK10" s="2"/>
      <c r="AL10" s="36">
        <f>データ!V6</f>
        <v>2288</v>
      </c>
      <c r="AM10" s="36"/>
      <c r="AN10" s="36"/>
      <c r="AO10" s="36"/>
      <c r="AP10" s="36"/>
      <c r="AQ10" s="36"/>
      <c r="AR10" s="36"/>
      <c r="AS10" s="36"/>
      <c r="AT10" s="37">
        <f>データ!W6</f>
        <v>0.98</v>
      </c>
      <c r="AU10" s="37"/>
      <c r="AV10" s="37"/>
      <c r="AW10" s="37"/>
      <c r="AX10" s="37"/>
      <c r="AY10" s="37"/>
      <c r="AZ10" s="37"/>
      <c r="BA10" s="37"/>
      <c r="BB10" s="37">
        <f>データ!X6</f>
        <v>2334.69</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116</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ZhwBVIzuJP8STbwQeaJ7MlJyFMj8OtPigTHb9Prif3h9p/Dv6IYJ9Y8LBaKX81L8TyPWSq1KQXcYFjdXmrfLw==" saltValue="ZL2OYS+HkNiTy9h8W1CTU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13641</v>
      </c>
      <c r="D6" s="19">
        <f t="shared" si="3"/>
        <v>46</v>
      </c>
      <c r="E6" s="19">
        <f t="shared" si="3"/>
        <v>17</v>
      </c>
      <c r="F6" s="19">
        <f t="shared" si="3"/>
        <v>4</v>
      </c>
      <c r="G6" s="19">
        <f t="shared" si="3"/>
        <v>0</v>
      </c>
      <c r="H6" s="19" t="str">
        <f t="shared" si="3"/>
        <v>北海道　乙部町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87.22</v>
      </c>
      <c r="P6" s="20">
        <f t="shared" si="3"/>
        <v>74.87</v>
      </c>
      <c r="Q6" s="20">
        <f t="shared" si="3"/>
        <v>95.25</v>
      </c>
      <c r="R6" s="20">
        <f t="shared" si="3"/>
        <v>3690</v>
      </c>
      <c r="S6" s="20">
        <f t="shared" si="3"/>
        <v>3107</v>
      </c>
      <c r="T6" s="20">
        <f t="shared" si="3"/>
        <v>162.59</v>
      </c>
      <c r="U6" s="20">
        <f t="shared" si="3"/>
        <v>19.11</v>
      </c>
      <c r="V6" s="20">
        <f t="shared" si="3"/>
        <v>2288</v>
      </c>
      <c r="W6" s="20">
        <f t="shared" si="3"/>
        <v>0.98</v>
      </c>
      <c r="X6" s="20">
        <f t="shared" si="3"/>
        <v>2334.69</v>
      </c>
      <c r="Y6" s="21" t="str">
        <f>IF(Y7="",NA(),Y7)</f>
        <v>-</v>
      </c>
      <c r="Z6" s="21" t="str">
        <f t="shared" ref="Z6:AH6" si="4">IF(Z7="",NA(),Z7)</f>
        <v>-</v>
      </c>
      <c r="AA6" s="21" t="str">
        <f t="shared" si="4"/>
        <v>-</v>
      </c>
      <c r="AB6" s="21" t="str">
        <f t="shared" si="4"/>
        <v>-</v>
      </c>
      <c r="AC6" s="21">
        <f t="shared" si="4"/>
        <v>101.3</v>
      </c>
      <c r="AD6" s="21" t="str">
        <f t="shared" si="4"/>
        <v>-</v>
      </c>
      <c r="AE6" s="21" t="str">
        <f t="shared" si="4"/>
        <v>-</v>
      </c>
      <c r="AF6" s="21" t="str">
        <f t="shared" si="4"/>
        <v>-</v>
      </c>
      <c r="AG6" s="21" t="str">
        <f t="shared" si="4"/>
        <v>-</v>
      </c>
      <c r="AH6" s="21">
        <f t="shared" si="4"/>
        <v>106.38</v>
      </c>
      <c r="AI6" s="20" t="str">
        <f>IF(AI7="","",IF(AI7="-","【-】","【"&amp;SUBSTITUTE(TEXT(AI7,"#,##0.00"),"-","△")&amp;"】"))</f>
        <v>【105.07】</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70.63</v>
      </c>
      <c r="AT6" s="20" t="str">
        <f>IF(AT7="","",IF(AT7="-","【-】","【"&amp;SUBSTITUTE(TEXT(AT7,"#,##0.00"),"-","△")&amp;"】"))</f>
        <v>【63.54】</v>
      </c>
      <c r="AU6" s="21" t="str">
        <f>IF(AU7="",NA(),AU7)</f>
        <v>-</v>
      </c>
      <c r="AV6" s="21" t="str">
        <f t="shared" ref="AV6:BD6" si="6">IF(AV7="",NA(),AV7)</f>
        <v>-</v>
      </c>
      <c r="AW6" s="21" t="str">
        <f t="shared" si="6"/>
        <v>-</v>
      </c>
      <c r="AX6" s="21" t="str">
        <f t="shared" si="6"/>
        <v>-</v>
      </c>
      <c r="AY6" s="21">
        <f t="shared" si="6"/>
        <v>74.510000000000005</v>
      </c>
      <c r="AZ6" s="21" t="str">
        <f t="shared" si="6"/>
        <v>-</v>
      </c>
      <c r="BA6" s="21" t="str">
        <f t="shared" si="6"/>
        <v>-</v>
      </c>
      <c r="BB6" s="21" t="str">
        <f t="shared" si="6"/>
        <v>-</v>
      </c>
      <c r="BC6" s="21" t="str">
        <f t="shared" si="6"/>
        <v>-</v>
      </c>
      <c r="BD6" s="21">
        <f t="shared" si="6"/>
        <v>53.28</v>
      </c>
      <c r="BE6" s="20" t="str">
        <f>IF(BE7="","",IF(BE7="-","【-】","【"&amp;SUBSTITUTE(TEXT(BE7,"#,##0.00"),"-","△")&amp;"】"))</f>
        <v>【50.90】</v>
      </c>
      <c r="BF6" s="21" t="str">
        <f>IF(BF7="",NA(),BF7)</f>
        <v>-</v>
      </c>
      <c r="BG6" s="21" t="str">
        <f t="shared" ref="BG6:BO6" si="7">IF(BG7="",NA(),BG7)</f>
        <v>-</v>
      </c>
      <c r="BH6" s="21" t="str">
        <f t="shared" si="7"/>
        <v>-</v>
      </c>
      <c r="BI6" s="21" t="str">
        <f t="shared" si="7"/>
        <v>-</v>
      </c>
      <c r="BJ6" s="21">
        <f t="shared" si="7"/>
        <v>1050.2</v>
      </c>
      <c r="BK6" s="21" t="str">
        <f t="shared" si="7"/>
        <v>-</v>
      </c>
      <c r="BL6" s="21" t="str">
        <f t="shared" si="7"/>
        <v>-</v>
      </c>
      <c r="BM6" s="21" t="str">
        <f t="shared" si="7"/>
        <v>-</v>
      </c>
      <c r="BN6" s="21" t="str">
        <f t="shared" si="7"/>
        <v>-</v>
      </c>
      <c r="BO6" s="21">
        <f t="shared" si="7"/>
        <v>1142.44</v>
      </c>
      <c r="BP6" s="20" t="str">
        <f>IF(BP7="","",IF(BP7="-","【-】","【"&amp;SUBSTITUTE(TEXT(BP7,"#,##0.00"),"-","△")&amp;"】"))</f>
        <v>【1,099.15】</v>
      </c>
      <c r="BQ6" s="21" t="str">
        <f>IF(BQ7="",NA(),BQ7)</f>
        <v>-</v>
      </c>
      <c r="BR6" s="21" t="str">
        <f t="shared" ref="BR6:BZ6" si="8">IF(BR7="",NA(),BR7)</f>
        <v>-</v>
      </c>
      <c r="BS6" s="21" t="str">
        <f t="shared" si="8"/>
        <v>-</v>
      </c>
      <c r="BT6" s="21" t="str">
        <f t="shared" si="8"/>
        <v>-</v>
      </c>
      <c r="BU6" s="21">
        <f t="shared" si="8"/>
        <v>70.040000000000006</v>
      </c>
      <c r="BV6" s="21" t="str">
        <f t="shared" si="8"/>
        <v>-</v>
      </c>
      <c r="BW6" s="21" t="str">
        <f t="shared" si="8"/>
        <v>-</v>
      </c>
      <c r="BX6" s="21" t="str">
        <f t="shared" si="8"/>
        <v>-</v>
      </c>
      <c r="BY6" s="21" t="str">
        <f t="shared" si="8"/>
        <v>-</v>
      </c>
      <c r="BZ6" s="21">
        <f t="shared" si="8"/>
        <v>66.63</v>
      </c>
      <c r="CA6" s="20" t="str">
        <f>IF(CA7="","",IF(CA7="-","【-】","【"&amp;SUBSTITUTE(TEXT(CA7,"#,##0.00"),"-","△")&amp;"】"))</f>
        <v>【72.92】</v>
      </c>
      <c r="CB6" s="21" t="str">
        <f>IF(CB7="",NA(),CB7)</f>
        <v>-</v>
      </c>
      <c r="CC6" s="21" t="str">
        <f t="shared" ref="CC6:CK6" si="9">IF(CC7="",NA(),CC7)</f>
        <v>-</v>
      </c>
      <c r="CD6" s="21" t="str">
        <f t="shared" si="9"/>
        <v>-</v>
      </c>
      <c r="CE6" s="21" t="str">
        <f t="shared" si="9"/>
        <v>-</v>
      </c>
      <c r="CF6" s="21">
        <f t="shared" si="9"/>
        <v>249.61</v>
      </c>
      <c r="CG6" s="21" t="str">
        <f t="shared" si="9"/>
        <v>-</v>
      </c>
      <c r="CH6" s="21" t="str">
        <f t="shared" si="9"/>
        <v>-</v>
      </c>
      <c r="CI6" s="21" t="str">
        <f t="shared" si="9"/>
        <v>-</v>
      </c>
      <c r="CJ6" s="21" t="str">
        <f t="shared" si="9"/>
        <v>-</v>
      </c>
      <c r="CK6" s="21">
        <f t="shared" si="9"/>
        <v>252.17</v>
      </c>
      <c r="CL6" s="20" t="str">
        <f>IF(CL7="","",IF(CL7="-","【-】","【"&amp;SUBSTITUTE(TEXT(CL7,"#,##0.00"),"-","△")&amp;"】"))</f>
        <v>【225.78】</v>
      </c>
      <c r="CM6" s="21" t="str">
        <f>IF(CM7="",NA(),CM7)</f>
        <v>-</v>
      </c>
      <c r="CN6" s="21" t="str">
        <f t="shared" ref="CN6:CV6" si="10">IF(CN7="",NA(),CN7)</f>
        <v>-</v>
      </c>
      <c r="CO6" s="21" t="str">
        <f t="shared" si="10"/>
        <v>-</v>
      </c>
      <c r="CP6" s="21" t="str">
        <f t="shared" si="10"/>
        <v>-</v>
      </c>
      <c r="CQ6" s="21">
        <f t="shared" si="10"/>
        <v>62.09</v>
      </c>
      <c r="CR6" s="21" t="str">
        <f t="shared" si="10"/>
        <v>-</v>
      </c>
      <c r="CS6" s="21" t="str">
        <f t="shared" si="10"/>
        <v>-</v>
      </c>
      <c r="CT6" s="21" t="str">
        <f t="shared" si="10"/>
        <v>-</v>
      </c>
      <c r="CU6" s="21" t="str">
        <f t="shared" si="10"/>
        <v>-</v>
      </c>
      <c r="CV6" s="21">
        <f t="shared" si="10"/>
        <v>42.15</v>
      </c>
      <c r="CW6" s="20" t="str">
        <f>IF(CW7="","",IF(CW7="-","【-】","【"&amp;SUBSTITUTE(TEXT(CW7,"#,##0.00"),"-","△")&amp;"】"))</f>
        <v>【43.17】</v>
      </c>
      <c r="CX6" s="21" t="str">
        <f>IF(CX7="",NA(),CX7)</f>
        <v>-</v>
      </c>
      <c r="CY6" s="21" t="str">
        <f t="shared" ref="CY6:DG6" si="11">IF(CY7="",NA(),CY7)</f>
        <v>-</v>
      </c>
      <c r="CZ6" s="21" t="str">
        <f t="shared" si="11"/>
        <v>-</v>
      </c>
      <c r="DA6" s="21" t="str">
        <f t="shared" si="11"/>
        <v>-</v>
      </c>
      <c r="DB6" s="21">
        <f t="shared" si="11"/>
        <v>74.739999999999995</v>
      </c>
      <c r="DC6" s="21" t="str">
        <f t="shared" si="11"/>
        <v>-</v>
      </c>
      <c r="DD6" s="21" t="str">
        <f t="shared" si="11"/>
        <v>-</v>
      </c>
      <c r="DE6" s="21" t="str">
        <f t="shared" si="11"/>
        <v>-</v>
      </c>
      <c r="DF6" s="21" t="str">
        <f t="shared" si="11"/>
        <v>-</v>
      </c>
      <c r="DG6" s="21">
        <f t="shared" si="11"/>
        <v>84.21</v>
      </c>
      <c r="DH6" s="20" t="str">
        <f>IF(DH7="","",IF(DH7="-","【-】","【"&amp;SUBSTITUTE(TEXT(DH7,"#,##0.00"),"-","△")&amp;"】"))</f>
        <v>【86.31】</v>
      </c>
      <c r="DI6" s="21" t="str">
        <f>IF(DI7="",NA(),DI7)</f>
        <v>-</v>
      </c>
      <c r="DJ6" s="21" t="str">
        <f t="shared" ref="DJ6:DR6" si="12">IF(DJ7="",NA(),DJ7)</f>
        <v>-</v>
      </c>
      <c r="DK6" s="21" t="str">
        <f t="shared" si="12"/>
        <v>-</v>
      </c>
      <c r="DL6" s="21" t="str">
        <f t="shared" si="12"/>
        <v>-</v>
      </c>
      <c r="DM6" s="21">
        <f t="shared" si="12"/>
        <v>3.36</v>
      </c>
      <c r="DN6" s="21" t="str">
        <f t="shared" si="12"/>
        <v>-</v>
      </c>
      <c r="DO6" s="21" t="str">
        <f t="shared" si="12"/>
        <v>-</v>
      </c>
      <c r="DP6" s="21" t="str">
        <f t="shared" si="12"/>
        <v>-</v>
      </c>
      <c r="DQ6" s="21" t="str">
        <f t="shared" si="12"/>
        <v>-</v>
      </c>
      <c r="DR6" s="21">
        <f t="shared" si="12"/>
        <v>27.46</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0.02</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0.05</v>
      </c>
      <c r="EO6" s="20" t="str">
        <f>IF(EO7="","",IF(EO7="-","【-】","【"&amp;SUBSTITUTE(TEXT(EO7,"#,##0.00"),"-","△")&amp;"】"))</f>
        <v>【0.15】</v>
      </c>
    </row>
    <row r="7" spans="1:148" s="22" customFormat="1" x14ac:dyDescent="0.2">
      <c r="A7" s="14"/>
      <c r="B7" s="23">
        <v>2024</v>
      </c>
      <c r="C7" s="23">
        <v>13641</v>
      </c>
      <c r="D7" s="23">
        <v>46</v>
      </c>
      <c r="E7" s="23">
        <v>17</v>
      </c>
      <c r="F7" s="23">
        <v>4</v>
      </c>
      <c r="G7" s="23">
        <v>0</v>
      </c>
      <c r="H7" s="23" t="s">
        <v>96</v>
      </c>
      <c r="I7" s="23" t="s">
        <v>97</v>
      </c>
      <c r="J7" s="23" t="s">
        <v>98</v>
      </c>
      <c r="K7" s="23" t="s">
        <v>99</v>
      </c>
      <c r="L7" s="23" t="s">
        <v>100</v>
      </c>
      <c r="M7" s="23" t="s">
        <v>101</v>
      </c>
      <c r="N7" s="24" t="s">
        <v>102</v>
      </c>
      <c r="O7" s="24">
        <v>87.22</v>
      </c>
      <c r="P7" s="24">
        <v>74.87</v>
      </c>
      <c r="Q7" s="24">
        <v>95.25</v>
      </c>
      <c r="R7" s="24">
        <v>3690</v>
      </c>
      <c r="S7" s="24">
        <v>3107</v>
      </c>
      <c r="T7" s="24">
        <v>162.59</v>
      </c>
      <c r="U7" s="24">
        <v>19.11</v>
      </c>
      <c r="V7" s="24">
        <v>2288</v>
      </c>
      <c r="W7" s="24">
        <v>0.98</v>
      </c>
      <c r="X7" s="24">
        <v>2334.69</v>
      </c>
      <c r="Y7" s="24" t="s">
        <v>102</v>
      </c>
      <c r="Z7" s="24" t="s">
        <v>102</v>
      </c>
      <c r="AA7" s="24" t="s">
        <v>102</v>
      </c>
      <c r="AB7" s="24" t="s">
        <v>102</v>
      </c>
      <c r="AC7" s="24">
        <v>101.3</v>
      </c>
      <c r="AD7" s="24" t="s">
        <v>102</v>
      </c>
      <c r="AE7" s="24" t="s">
        <v>102</v>
      </c>
      <c r="AF7" s="24" t="s">
        <v>102</v>
      </c>
      <c r="AG7" s="24" t="s">
        <v>102</v>
      </c>
      <c r="AH7" s="24">
        <v>106.38</v>
      </c>
      <c r="AI7" s="24">
        <v>105.07</v>
      </c>
      <c r="AJ7" s="24" t="s">
        <v>102</v>
      </c>
      <c r="AK7" s="24" t="s">
        <v>102</v>
      </c>
      <c r="AL7" s="24" t="s">
        <v>102</v>
      </c>
      <c r="AM7" s="24" t="s">
        <v>102</v>
      </c>
      <c r="AN7" s="24">
        <v>0</v>
      </c>
      <c r="AO7" s="24" t="s">
        <v>102</v>
      </c>
      <c r="AP7" s="24" t="s">
        <v>102</v>
      </c>
      <c r="AQ7" s="24" t="s">
        <v>102</v>
      </c>
      <c r="AR7" s="24" t="s">
        <v>102</v>
      </c>
      <c r="AS7" s="24">
        <v>70.63</v>
      </c>
      <c r="AT7" s="24">
        <v>63.54</v>
      </c>
      <c r="AU7" s="24" t="s">
        <v>102</v>
      </c>
      <c r="AV7" s="24" t="s">
        <v>102</v>
      </c>
      <c r="AW7" s="24" t="s">
        <v>102</v>
      </c>
      <c r="AX7" s="24" t="s">
        <v>102</v>
      </c>
      <c r="AY7" s="24">
        <v>74.510000000000005</v>
      </c>
      <c r="AZ7" s="24" t="s">
        <v>102</v>
      </c>
      <c r="BA7" s="24" t="s">
        <v>102</v>
      </c>
      <c r="BB7" s="24" t="s">
        <v>102</v>
      </c>
      <c r="BC7" s="24" t="s">
        <v>102</v>
      </c>
      <c r="BD7" s="24">
        <v>53.28</v>
      </c>
      <c r="BE7" s="24">
        <v>50.9</v>
      </c>
      <c r="BF7" s="24" t="s">
        <v>102</v>
      </c>
      <c r="BG7" s="24" t="s">
        <v>102</v>
      </c>
      <c r="BH7" s="24" t="s">
        <v>102</v>
      </c>
      <c r="BI7" s="24" t="s">
        <v>102</v>
      </c>
      <c r="BJ7" s="24">
        <v>1050.2</v>
      </c>
      <c r="BK7" s="24" t="s">
        <v>102</v>
      </c>
      <c r="BL7" s="24" t="s">
        <v>102</v>
      </c>
      <c r="BM7" s="24" t="s">
        <v>102</v>
      </c>
      <c r="BN7" s="24" t="s">
        <v>102</v>
      </c>
      <c r="BO7" s="24">
        <v>1142.44</v>
      </c>
      <c r="BP7" s="24">
        <v>1099.1500000000001</v>
      </c>
      <c r="BQ7" s="24" t="s">
        <v>102</v>
      </c>
      <c r="BR7" s="24" t="s">
        <v>102</v>
      </c>
      <c r="BS7" s="24" t="s">
        <v>102</v>
      </c>
      <c r="BT7" s="24" t="s">
        <v>102</v>
      </c>
      <c r="BU7" s="24">
        <v>70.040000000000006</v>
      </c>
      <c r="BV7" s="24" t="s">
        <v>102</v>
      </c>
      <c r="BW7" s="24" t="s">
        <v>102</v>
      </c>
      <c r="BX7" s="24" t="s">
        <v>102</v>
      </c>
      <c r="BY7" s="24" t="s">
        <v>102</v>
      </c>
      <c r="BZ7" s="24">
        <v>66.63</v>
      </c>
      <c r="CA7" s="24">
        <v>72.92</v>
      </c>
      <c r="CB7" s="24" t="s">
        <v>102</v>
      </c>
      <c r="CC7" s="24" t="s">
        <v>102</v>
      </c>
      <c r="CD7" s="24" t="s">
        <v>102</v>
      </c>
      <c r="CE7" s="24" t="s">
        <v>102</v>
      </c>
      <c r="CF7" s="24">
        <v>249.61</v>
      </c>
      <c r="CG7" s="24" t="s">
        <v>102</v>
      </c>
      <c r="CH7" s="24" t="s">
        <v>102</v>
      </c>
      <c r="CI7" s="24" t="s">
        <v>102</v>
      </c>
      <c r="CJ7" s="24" t="s">
        <v>102</v>
      </c>
      <c r="CK7" s="24">
        <v>252.17</v>
      </c>
      <c r="CL7" s="24">
        <v>225.78</v>
      </c>
      <c r="CM7" s="24" t="s">
        <v>102</v>
      </c>
      <c r="CN7" s="24" t="s">
        <v>102</v>
      </c>
      <c r="CO7" s="24" t="s">
        <v>102</v>
      </c>
      <c r="CP7" s="24" t="s">
        <v>102</v>
      </c>
      <c r="CQ7" s="24">
        <v>62.09</v>
      </c>
      <c r="CR7" s="24" t="s">
        <v>102</v>
      </c>
      <c r="CS7" s="24" t="s">
        <v>102</v>
      </c>
      <c r="CT7" s="24" t="s">
        <v>102</v>
      </c>
      <c r="CU7" s="24" t="s">
        <v>102</v>
      </c>
      <c r="CV7" s="24">
        <v>42.15</v>
      </c>
      <c r="CW7" s="24">
        <v>43.17</v>
      </c>
      <c r="CX7" s="24" t="s">
        <v>102</v>
      </c>
      <c r="CY7" s="24" t="s">
        <v>102</v>
      </c>
      <c r="CZ7" s="24" t="s">
        <v>102</v>
      </c>
      <c r="DA7" s="24" t="s">
        <v>102</v>
      </c>
      <c r="DB7" s="24">
        <v>74.739999999999995</v>
      </c>
      <c r="DC7" s="24" t="s">
        <v>102</v>
      </c>
      <c r="DD7" s="24" t="s">
        <v>102</v>
      </c>
      <c r="DE7" s="24" t="s">
        <v>102</v>
      </c>
      <c r="DF7" s="24" t="s">
        <v>102</v>
      </c>
      <c r="DG7" s="24">
        <v>84.21</v>
      </c>
      <c r="DH7" s="24">
        <v>86.31</v>
      </c>
      <c r="DI7" s="24" t="s">
        <v>102</v>
      </c>
      <c r="DJ7" s="24" t="s">
        <v>102</v>
      </c>
      <c r="DK7" s="24" t="s">
        <v>102</v>
      </c>
      <c r="DL7" s="24" t="s">
        <v>102</v>
      </c>
      <c r="DM7" s="24">
        <v>3.36</v>
      </c>
      <c r="DN7" s="24" t="s">
        <v>102</v>
      </c>
      <c r="DO7" s="24" t="s">
        <v>102</v>
      </c>
      <c r="DP7" s="24" t="s">
        <v>102</v>
      </c>
      <c r="DQ7" s="24" t="s">
        <v>102</v>
      </c>
      <c r="DR7" s="24">
        <v>27.46</v>
      </c>
      <c r="DS7" s="24">
        <v>30.82</v>
      </c>
      <c r="DT7" s="24" t="s">
        <v>102</v>
      </c>
      <c r="DU7" s="24" t="s">
        <v>102</v>
      </c>
      <c r="DV7" s="24" t="s">
        <v>102</v>
      </c>
      <c r="DW7" s="24" t="s">
        <v>102</v>
      </c>
      <c r="DX7" s="24">
        <v>0</v>
      </c>
      <c r="DY7" s="24" t="s">
        <v>102</v>
      </c>
      <c r="DZ7" s="24" t="s">
        <v>102</v>
      </c>
      <c r="EA7" s="24" t="s">
        <v>102</v>
      </c>
      <c r="EB7" s="24" t="s">
        <v>102</v>
      </c>
      <c r="EC7" s="24">
        <v>0.02</v>
      </c>
      <c r="ED7" s="24">
        <v>0.06</v>
      </c>
      <c r="EE7" s="24" t="s">
        <v>102</v>
      </c>
      <c r="EF7" s="24" t="s">
        <v>102</v>
      </c>
      <c r="EG7" s="24" t="s">
        <v>102</v>
      </c>
      <c r="EH7" s="24" t="s">
        <v>102</v>
      </c>
      <c r="EI7" s="24">
        <v>0</v>
      </c>
      <c r="EJ7" s="24" t="s">
        <v>102</v>
      </c>
      <c r="EK7" s="24" t="s">
        <v>102</v>
      </c>
      <c r="EL7" s="24" t="s">
        <v>102</v>
      </c>
      <c r="EM7" s="24" t="s">
        <v>102</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kensetsu003</cp:lastModifiedBy>
  <cp:lastPrinted>2026-02-03T07:57:17Z</cp:lastPrinted>
  <dcterms:created xsi:type="dcterms:W3CDTF">2025-12-23T06:07:41Z</dcterms:created>
  <dcterms:modified xsi:type="dcterms:W3CDTF">2026-02-03T07:58:29Z</dcterms:modified>
  <cp:category/>
</cp:coreProperties>
</file>