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setsu006\Desktop\"/>
    </mc:Choice>
  </mc:AlternateContent>
  <workbookProtection workbookPassword="8649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<sst xmlns="http://schemas.openxmlformats.org/spreadsheetml/2006/main" count="221" uniqueCount="111">
  <si>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</si>
  <si>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</si>
  <si>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</si>
  <si>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</si>
  <si>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</si>
  <si>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</si>
  <si>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</si>
  <si>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</si>
  <si>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</si>
  <si>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</si>
  <si>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</si>
  <si>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</si>
  <si>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</si>
  <si>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</si>
  <si>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</si>
  <si>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</si>
  <si>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</si>
  <si>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</si>
  <si>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</si>
  <si>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</si>
  <si>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</si>
  <si>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</si>
  <si>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</si>
  <si>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</si>
  <si>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</si>
  <si>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</si>
  <si>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</si>
  <si>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</si>
  <si>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</si>
  <si>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</si>
  <si>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</si>
  <si>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</si>
  <si>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</si>
  <si>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</si>
  <si>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</si>
  <si>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</si>
  <si>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</si>
  <si>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</si>
  <si>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</si>
  <si>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</si>
  <si>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</si>
  <si>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</si>
  <si>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</si>
  <si>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</si>
  <si>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</si>
  <si>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</si>
  <si>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</si>
  <si>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</si>
  <si>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</si>
  <si>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</si>
  <si>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</si>
  <si>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</si>
  <si>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</si>
  <si>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</si>
  <si>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</si>
  <si>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</si>
  <si>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</si>
  <si>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</si>
  <si>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</si>
  <si>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</si>
  <si>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</si>
  <si>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</si>
  <si>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</si>
  <si>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</si>
  <si>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</si>
  <si>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</si>
  <si>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</si>
  <si>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</si>
  <si>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</si>
  <si>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</si>
  <si>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</si>
  <si>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</si>
  <si>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</si>
  <si>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</si>
  <si>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</si>
  <si>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</si>
  <si>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</si>
  <si>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</si>
  <si>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</si>
  <si>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</si>
  <si>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</si>
  <si>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</si>
  <si>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</si>
  <si>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</si>
  <si>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</si>
  <si>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</si>
  <si>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</si>
  <si>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</si>
  <si>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</si>
  <si>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</si>
  <si>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</si>
  <si>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</si>
  <si>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</si>
  <si>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</si>
  <si>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</si>
  <si>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</si>
  <si>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乙部町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</si>
  <si>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</si>
  <si>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</si>
  <si>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</si>
  <si>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</si>
  <si>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</si>
  <si>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</si>
  <si>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</si>
  <si>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</si>
  <si>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</si>
  <si>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</si>
  <si>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</si>
  <si>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収益的収支比率は一般会計からの繰入金によ
り黒字となっているが、経費回収率は、ほぼ
100％に達していることから概ね健全な経営であ
ると思われる。
　また、汚水処理原価についても、右肩下がり
で減少しており、類似団体の平均値及び全国平
均も下回っていることから、比較的効率よく汚
水処理が実施されているものと思われる。
　水洗化率については、平均値を下回っている
ことから、更なる加入促進を図る必要があると
考えている。　
　</t>
    <rPh sb="1" eb="3">
      <t>シュウエキ</t>
    </rPh>
    <rPh sb="3" eb="4">
      <t>テキ</t>
    </rPh>
    <rPh sb="4" eb="6">
      <t>シュウシ</t>
    </rPh>
    <rPh sb="6" eb="8">
      <t>ヒリツ</t>
    </rPh>
    <rPh sb="9" eb="11">
      <t>イッパン</t>
    </rPh>
    <rPh sb="11" eb="13">
      <t>カイケイ</t>
    </rPh>
    <rPh sb="16" eb="18">
      <t>クリイレ</t>
    </rPh>
    <rPh sb="18" eb="19">
      <t>キン</t>
    </rPh>
    <rPh sb="23" eb="25">
      <t>クロジ</t>
    </rPh>
    <rPh sb="33" eb="35">
      <t>ケイヒ</t>
    </rPh>
    <rPh sb="35" eb="37">
      <t>カイシュウ</t>
    </rPh>
    <rPh sb="37" eb="38">
      <t>リツ</t>
    </rPh>
    <rPh sb="48" eb="49">
      <t>タッ</t>
    </rPh>
    <rPh sb="57" eb="58">
      <t>オオム</t>
    </rPh>
    <rPh sb="59" eb="61">
      <t>ケンゼン</t>
    </rPh>
    <rPh sb="62" eb="64">
      <t>ケイエイ</t>
    </rPh>
    <rPh sb="69" eb="70">
      <t>オモ</t>
    </rPh>
    <rPh sb="79" eb="81">
      <t>オスイ</t>
    </rPh>
    <rPh sb="81" eb="83">
      <t>ショリ</t>
    </rPh>
    <rPh sb="83" eb="85">
      <t>ゲンカ</t>
    </rPh>
    <rPh sb="91" eb="93">
      <t>ミギカタ</t>
    </rPh>
    <rPh sb="93" eb="94">
      <t>サ</t>
    </rPh>
    <rPh sb="98" eb="100">
      <t>ゲンショウ</t>
    </rPh>
    <rPh sb="105" eb="107">
      <t>ルイジ</t>
    </rPh>
    <rPh sb="107" eb="109">
      <t>ダンタイ</t>
    </rPh>
    <rPh sb="110" eb="113">
      <t>ヘイキンチ</t>
    </rPh>
    <rPh sb="113" eb="114">
      <t>オヨ</t>
    </rPh>
    <rPh sb="115" eb="117">
      <t>ゼンコク</t>
    </rPh>
    <rPh sb="162" eb="164">
      <t>スイセン</t>
    </rPh>
    <rPh sb="164" eb="165">
      <t>カ</t>
    </rPh>
    <rPh sb="165" eb="166">
      <t>リツ</t>
    </rPh>
    <rPh sb="172" eb="175">
      <t>ヘイキンチ</t>
    </rPh>
    <rPh sb="176" eb="178">
      <t>シタマワ</t>
    </rPh>
    <rPh sb="188" eb="189">
      <t>サラ</t>
    </rPh>
    <rPh sb="191" eb="193">
      <t>カニュウ</t>
    </rPh>
    <rPh sb="193" eb="195">
      <t>ソクシン</t>
    </rPh>
    <rPh sb="196" eb="197">
      <t>ハカ</t>
    </rPh>
    <rPh sb="198" eb="200">
      <t>ヒツヨウ</t>
    </rPh>
    <rPh sb="205" eb="206">
      <t>カンガ</t>
    </rPh>
    <phoneticPr fontId="4"/>
  </si>
  <si>
    <t>　管渠については、供用開始から17年しか経過
していないため、老朽化の進行は見られない。
　処理場については、長寿命化計画に基づき電
気計装設備等の更新を平成28年度から実施して
おり、今後も順次更新工事を行う予定となって
いる。　</t>
    <rPh sb="1" eb="2">
      <t>カン</t>
    </rPh>
    <rPh sb="2" eb="3">
      <t>キョ</t>
    </rPh>
    <rPh sb="9" eb="11">
      <t>キョウヨウ</t>
    </rPh>
    <rPh sb="11" eb="13">
      <t>カイシ</t>
    </rPh>
    <rPh sb="17" eb="18">
      <t>ネン</t>
    </rPh>
    <rPh sb="20" eb="22">
      <t>ケイカ</t>
    </rPh>
    <rPh sb="31" eb="34">
      <t>ロウキュウカ</t>
    </rPh>
    <rPh sb="35" eb="37">
      <t>シンコウ</t>
    </rPh>
    <rPh sb="38" eb="39">
      <t>ミ</t>
    </rPh>
    <rPh sb="46" eb="49">
      <t>ショリジョウ</t>
    </rPh>
    <rPh sb="55" eb="56">
      <t>チョウ</t>
    </rPh>
    <rPh sb="56" eb="59">
      <t>ジュミョウカ</t>
    </rPh>
    <rPh sb="59" eb="61">
      <t>ケイカク</t>
    </rPh>
    <rPh sb="62" eb="63">
      <t>モト</t>
    </rPh>
    <rPh sb="65" eb="66">
      <t>デン</t>
    </rPh>
    <rPh sb="67" eb="68">
      <t>キ</t>
    </rPh>
    <rPh sb="68" eb="70">
      <t>ケイソウ</t>
    </rPh>
    <rPh sb="70" eb="72">
      <t>セツビ</t>
    </rPh>
    <rPh sb="72" eb="73">
      <t>トウ</t>
    </rPh>
    <rPh sb="74" eb="76">
      <t>コウシン</t>
    </rPh>
    <rPh sb="77" eb="79">
      <t>ヘイセイ</t>
    </rPh>
    <rPh sb="81" eb="83">
      <t>ネンド</t>
    </rPh>
    <rPh sb="85" eb="87">
      <t>ジッシ</t>
    </rPh>
    <rPh sb="93" eb="95">
      <t>コンゴ</t>
    </rPh>
    <rPh sb="96" eb="98">
      <t>ジュンジ</t>
    </rPh>
    <rPh sb="98" eb="100">
      <t>コウシン</t>
    </rPh>
    <rPh sb="100" eb="102">
      <t>コウジ</t>
    </rPh>
    <rPh sb="103" eb="104">
      <t>オコナ</t>
    </rPh>
    <rPh sb="105" eb="107">
      <t>ヨテイ</t>
    </rPh>
    <phoneticPr fontId="4"/>
  </si>
  <si>
    <t>　概ね効率的な汚水処理が実施されているもの
と思われるが、施設利用率が約６割と低く、水
洗化率も７割程度であることから、更なる接続
率の向上に努め、有収水量を増加させる取組み
を行う必要があると思われる。</t>
    <rPh sb="1" eb="2">
      <t>オオム</t>
    </rPh>
    <rPh sb="3" eb="6">
      <t>コウリツテキ</t>
    </rPh>
    <rPh sb="7" eb="9">
      <t>オスイ</t>
    </rPh>
    <rPh sb="9" eb="11">
      <t>ショリ</t>
    </rPh>
    <rPh sb="12" eb="14">
      <t>ジッシ</t>
    </rPh>
    <rPh sb="23" eb="24">
      <t>オモ</t>
    </rPh>
    <rPh sb="29" eb="31">
      <t>シセツ</t>
    </rPh>
    <rPh sb="31" eb="34">
      <t>リヨウリツ</t>
    </rPh>
    <rPh sb="35" eb="36">
      <t>ヤク</t>
    </rPh>
    <rPh sb="37" eb="38">
      <t>ワリ</t>
    </rPh>
    <rPh sb="39" eb="40">
      <t>ヒク</t>
    </rPh>
    <rPh sb="42" eb="43">
      <t>スイ</t>
    </rPh>
    <rPh sb="44" eb="45">
      <t>セン</t>
    </rPh>
    <rPh sb="45" eb="46">
      <t>カ</t>
    </rPh>
    <rPh sb="46" eb="47">
      <t>リツ</t>
    </rPh>
    <rPh sb="49" eb="50">
      <t>ワリ</t>
    </rPh>
    <rPh sb="50" eb="52">
      <t>テイド</t>
    </rPh>
    <rPh sb="60" eb="61">
      <t>サラ</t>
    </rPh>
    <rPh sb="63" eb="65">
      <t>セツゾク</t>
    </rPh>
    <rPh sb="66" eb="67">
      <t>リツ</t>
    </rPh>
    <rPh sb="68" eb="70">
      <t>コウジョウ</t>
    </rPh>
    <rPh sb="71" eb="7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</si>
</sst>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64320"/>
        <c:axId val="56369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64320"/>
        <c:axId val="563699936"/>
      </c:lineChart>
      <c:dateAx>
        <c:axId val="53896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3699936"/>
        <c:crosses val="autoZero"/>
        <c:auto val="1"/>
        <c:lblOffset val="100"/>
        <c:baseTimeUnit val="years"/>
      </c:dateAx>
      <c:valAx>
        <c:axId val="56369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896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93.06</c:v>
                </c:pt>
                <c:pt idx="1">
                  <c:v>108.57</c:v>
                </c:pt>
                <c:pt idx="2">
                  <c:v>106.61</c:v>
                </c:pt>
                <c:pt idx="3">
                  <c:v>107.92</c:v>
                </c:pt>
                <c:pt idx="4">
                  <c:v>107.31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701112"/>
        <c:axId val="56370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01112"/>
        <c:axId val="563701504"/>
      </c:lineChart>
      <c:dateAx>
        <c:axId val="563701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3701504"/>
        <c:crosses val="autoZero"/>
        <c:auto val="1"/>
        <c:lblOffset val="100"/>
        <c:baseTimeUnit val="years"/>
      </c:dateAx>
      <c:valAx>
        <c:axId val="56370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3701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134504"/>
        <c:axId val="56513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134504"/>
        <c:axId val="565134896"/>
      </c:lineChart>
      <c:dateAx>
        <c:axId val="565134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134896"/>
        <c:crosses val="autoZero"/>
        <c:auto val="1"/>
        <c:lblOffset val="100"/>
        <c:baseTimeUnit val="years"/>
      </c:dateAx>
      <c:valAx>
        <c:axId val="56513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134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136072"/>
        <c:axId val="56513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136072"/>
        <c:axId val="565136464"/>
      </c:lineChart>
      <c:dateAx>
        <c:axId val="565136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136464"/>
        <c:crosses val="autoZero"/>
        <c:auto val="1"/>
        <c:lblOffset val="100"/>
        <c:baseTimeUnit val="years"/>
      </c:dateAx>
      <c:valAx>
        <c:axId val="56513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136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137640"/>
        <c:axId val="56513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137640"/>
        <c:axId val="565138032"/>
      </c:lineChart>
      <c:dateAx>
        <c:axId val="56513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138032"/>
        <c:crosses val="autoZero"/>
        <c:auto val="1"/>
        <c:lblOffset val="100"/>
        <c:baseTimeUnit val="years"/>
      </c:dateAx>
      <c:valAx>
        <c:axId val="56513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13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139208"/>
        <c:axId val="56513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139208"/>
        <c:axId val="565139600"/>
      </c:lineChart>
      <c:dateAx>
        <c:axId val="565139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139600"/>
        <c:crosses val="autoZero"/>
        <c:auto val="1"/>
        <c:lblOffset val="100"/>
        <c:baseTimeUnit val="years"/>
      </c:dateAx>
      <c:valAx>
        <c:axId val="56513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139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140776"/>
        <c:axId val="56514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140776"/>
        <c:axId val="565141168"/>
      </c:lineChart>
      <c:dateAx>
        <c:axId val="565140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141168"/>
        <c:crosses val="autoZero"/>
        <c:auto val="1"/>
        <c:lblOffset val="100"/>
        <c:baseTimeUnit val="years"/>
      </c:dateAx>
      <c:valAx>
        <c:axId val="56514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140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75.7</c:v>
                </c:pt>
                <c:pt idx="1">
                  <c:v>82.63</c:v>
                </c:pt>
                <c:pt idx="2">
                  <c:v>87.87</c:v>
                </c:pt>
                <c:pt idx="3">
                  <c:v>89.62</c:v>
                </c:pt>
                <c:pt idx="4">
                  <c:v>99.26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776544"/>
        <c:axId val="565776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776544"/>
        <c:axId val="565776936"/>
      </c:lineChart>
      <c:dateAx>
        <c:axId val="56577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776936"/>
        <c:crosses val="autoZero"/>
        <c:auto val="1"/>
        <c:lblOffset val="100"/>
        <c:baseTimeUnit val="years"/>
      </c:dateAx>
      <c:valAx>
        <c:axId val="565776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77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240.96</c:v>
                </c:pt>
                <c:pt idx="1">
                  <c:v>223.58</c:v>
                </c:pt>
                <c:pt idx="2">
                  <c:v>212.66</c:v>
                </c:pt>
                <c:pt idx="3">
                  <c:v>211.36</c:v>
                </c:pt>
                <c:pt idx="4">
                  <c:v>191.6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778112"/>
        <c:axId val="565778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778112"/>
        <c:axId val="565778504"/>
      </c:lineChart>
      <c:dateAx>
        <c:axId val="56577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778504"/>
        <c:crosses val="autoZero"/>
        <c:auto val="1"/>
        <c:lblOffset val="100"/>
        <c:baseTimeUnit val="years"/>
      </c:dateAx>
      <c:valAx>
        <c:axId val="565778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77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41.55</c:v>
                </c:pt>
                <c:pt idx="1">
                  <c:v>46.92</c:v>
                </c:pt>
                <c:pt idx="2">
                  <c:v>46.2</c:v>
                </c:pt>
                <c:pt idx="3">
                  <c:v>55.34</c:v>
                </c:pt>
                <c:pt idx="4">
                  <c:v>63.78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779680"/>
        <c:axId val="565780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779680"/>
        <c:axId val="565780072"/>
      </c:lineChart>
      <c:dateAx>
        <c:axId val="56577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780072"/>
        <c:crosses val="autoZero"/>
        <c:auto val="1"/>
        <c:lblOffset val="100"/>
        <c:baseTimeUnit val="years"/>
      </c:dateAx>
      <c:valAx>
        <c:axId val="565780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77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66.73</c:v>
                </c:pt>
                <c:pt idx="1">
                  <c:v>68.41</c:v>
                </c:pt>
                <c:pt idx="2">
                  <c:v>68.989999999999995</c:v>
                </c:pt>
                <c:pt idx="3">
                  <c:v>69.88</c:v>
                </c:pt>
                <c:pt idx="4">
                  <c:v>70.84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781248"/>
        <c:axId val="565781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781248"/>
        <c:axId val="565781640"/>
      </c:lineChart>
      <c:dateAx>
        <c:axId val="56578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5781640"/>
        <c:crosses val="autoZero"/>
        <c:auto val="1"/>
        <c:lblOffset val="100"/>
        <c:baseTimeUnit val="years"/>
      </c:dateAx>
      <c:valAx>
        <c:axId val="565781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78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T1" zoomScaleNormal="100" workbookViewId="0">
      <selection activeCell="BL47" sqref="BL47:BZ63"/>
    </sheetView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北海道　乙部町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3976</v>
      </c>
      <c r="AM8" s="64"/>
      <c r="AN8" s="64"/>
      <c r="AO8" s="64"/>
      <c r="AP8" s="64"/>
      <c r="AQ8" s="64"/>
      <c r="AR8" s="64"/>
      <c r="AS8" s="64"/>
      <c r="AT8" s="63">
        <f>データ!S6</f>
        <v>162.59</v>
      </c>
      <c r="AU8" s="63"/>
      <c r="AV8" s="63"/>
      <c r="AW8" s="63"/>
      <c r="AX8" s="63"/>
      <c r="AY8" s="63"/>
      <c r="AZ8" s="63"/>
      <c r="BA8" s="63"/>
      <c r="BB8" s="63">
        <f>データ!T6</f>
        <v>24.45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64.650000000000006</v>
      </c>
      <c r="Q10" s="63"/>
      <c r="R10" s="63"/>
      <c r="S10" s="63"/>
      <c r="T10" s="63"/>
      <c r="U10" s="63"/>
      <c r="V10" s="63"/>
      <c r="W10" s="63">
        <f>データ!P6</f>
        <v>98.62</v>
      </c>
      <c r="X10" s="63"/>
      <c r="Y10" s="63"/>
      <c r="Z10" s="63"/>
      <c r="AA10" s="63"/>
      <c r="AB10" s="63"/>
      <c r="AC10" s="63"/>
      <c r="AD10" s="64">
        <f>データ!Q6</f>
        <v>3520</v>
      </c>
      <c r="AE10" s="64"/>
      <c r="AF10" s="64"/>
      <c r="AG10" s="64"/>
      <c r="AH10" s="64"/>
      <c r="AI10" s="64"/>
      <c r="AJ10" s="64"/>
      <c r="AK10" s="2"/>
      <c r="AL10" s="64">
        <f>データ!U6</f>
        <v>2555</v>
      </c>
      <c r="AM10" s="64"/>
      <c r="AN10" s="64"/>
      <c r="AO10" s="64"/>
      <c r="AP10" s="64"/>
      <c r="AQ10" s="64"/>
      <c r="AR10" s="64"/>
      <c r="AS10" s="64"/>
      <c r="AT10" s="63">
        <f>データ!V6</f>
        <v>0.91</v>
      </c>
      <c r="AU10" s="63"/>
      <c r="AV10" s="63"/>
      <c r="AW10" s="63"/>
      <c r="AX10" s="63"/>
      <c r="AY10" s="63"/>
      <c r="AZ10" s="63"/>
      <c r="BA10" s="63"/>
      <c r="BB10" s="63">
        <f>データ!W6</f>
        <v>2807.69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/>
  <cols>
    <col min="2" max="143" width="11.88671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13641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北海道　乙部町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64.650000000000006</v>
      </c>
      <c r="P6" s="32">
        <f t="shared" si="3"/>
        <v>98.62</v>
      </c>
      <c r="Q6" s="32">
        <f t="shared" si="3"/>
        <v>3520</v>
      </c>
      <c r="R6" s="32">
        <f t="shared" si="3"/>
        <v>3976</v>
      </c>
      <c r="S6" s="32">
        <f t="shared" si="3"/>
        <v>162.59</v>
      </c>
      <c r="T6" s="32">
        <f t="shared" si="3"/>
        <v>24.45</v>
      </c>
      <c r="U6" s="32">
        <f t="shared" si="3"/>
        <v>2555</v>
      </c>
      <c r="V6" s="32">
        <f t="shared" si="3"/>
        <v>0.91</v>
      </c>
      <c r="W6" s="32">
        <f t="shared" si="3"/>
        <v>2807.69</v>
      </c>
      <c r="X6" s="33">
        <f>IF(X7="",NA(),X7)</f>
        <v>93.06</v>
      </c>
      <c r="Y6" s="33">
        <f t="shared" ref="Y6:AG6" si="4">IF(Y7="",NA(),Y7)</f>
        <v>108.57</v>
      </c>
      <c r="Z6" s="33">
        <f t="shared" si="4"/>
        <v>106.61</v>
      </c>
      <c r="AA6" s="33">
        <f t="shared" si="4"/>
        <v>107.92</v>
      </c>
      <c r="AB6" s="33">
        <f t="shared" si="4"/>
        <v>107.31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75.7</v>
      </c>
      <c r="BQ6" s="33">
        <f t="shared" ref="BQ6:BY6" si="8">IF(BQ7="",NA(),BQ7)</f>
        <v>82.63</v>
      </c>
      <c r="BR6" s="33">
        <f t="shared" si="8"/>
        <v>87.87</v>
      </c>
      <c r="BS6" s="33">
        <f t="shared" si="8"/>
        <v>89.62</v>
      </c>
      <c r="BT6" s="33">
        <f t="shared" si="8"/>
        <v>99.26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240.96</v>
      </c>
      <c r="CB6" s="33">
        <f t="shared" ref="CB6:CJ6" si="9">IF(CB7="",NA(),CB7)</f>
        <v>223.58</v>
      </c>
      <c r="CC6" s="33">
        <f t="shared" si="9"/>
        <v>212.66</v>
      </c>
      <c r="CD6" s="33">
        <f t="shared" si="9"/>
        <v>211.36</v>
      </c>
      <c r="CE6" s="33">
        <f t="shared" si="9"/>
        <v>191.6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41.55</v>
      </c>
      <c r="CM6" s="33">
        <f t="shared" ref="CM6:CU6" si="10">IF(CM7="",NA(),CM7)</f>
        <v>46.92</v>
      </c>
      <c r="CN6" s="33">
        <f t="shared" si="10"/>
        <v>46.2</v>
      </c>
      <c r="CO6" s="33">
        <f t="shared" si="10"/>
        <v>55.34</v>
      </c>
      <c r="CP6" s="33">
        <f t="shared" si="10"/>
        <v>63.78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66.73</v>
      </c>
      <c r="CX6" s="33">
        <f t="shared" ref="CX6:DF6" si="11">IF(CX7="",NA(),CX7)</f>
        <v>68.41</v>
      </c>
      <c r="CY6" s="33">
        <f t="shared" si="11"/>
        <v>68.989999999999995</v>
      </c>
      <c r="CZ6" s="33">
        <f t="shared" si="11"/>
        <v>69.88</v>
      </c>
      <c r="DA6" s="33">
        <f t="shared" si="11"/>
        <v>70.84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13641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64.650000000000006</v>
      </c>
      <c r="P7" s="36">
        <v>98.62</v>
      </c>
      <c r="Q7" s="36">
        <v>3520</v>
      </c>
      <c r="R7" s="36">
        <v>3976</v>
      </c>
      <c r="S7" s="36">
        <v>162.59</v>
      </c>
      <c r="T7" s="36">
        <v>24.45</v>
      </c>
      <c r="U7" s="36">
        <v>2555</v>
      </c>
      <c r="V7" s="36">
        <v>0.91</v>
      </c>
      <c r="W7" s="36">
        <v>2807.69</v>
      </c>
      <c r="X7" s="36">
        <v>93.06</v>
      </c>
      <c r="Y7" s="36">
        <v>108.57</v>
      </c>
      <c r="Z7" s="36">
        <v>106.61</v>
      </c>
      <c r="AA7" s="36">
        <v>107.92</v>
      </c>
      <c r="AB7" s="36">
        <v>107.31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1434.89</v>
      </c>
      <c r="BO7" s="36">
        <v>1457.06</v>
      </c>
      <c r="BP7" s="36">
        <v>75.7</v>
      </c>
      <c r="BQ7" s="36">
        <v>82.63</v>
      </c>
      <c r="BR7" s="36">
        <v>87.87</v>
      </c>
      <c r="BS7" s="36">
        <v>89.62</v>
      </c>
      <c r="BT7" s="36">
        <v>99.26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66.22</v>
      </c>
      <c r="BZ7" s="36">
        <v>64.73</v>
      </c>
      <c r="CA7" s="36">
        <v>240.96</v>
      </c>
      <c r="CB7" s="36">
        <v>223.58</v>
      </c>
      <c r="CC7" s="36">
        <v>212.66</v>
      </c>
      <c r="CD7" s="36">
        <v>211.36</v>
      </c>
      <c r="CE7" s="36">
        <v>191.6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246.72</v>
      </c>
      <c r="CK7" s="36">
        <v>250.25</v>
      </c>
      <c r="CL7" s="36">
        <v>41.55</v>
      </c>
      <c r="CM7" s="36">
        <v>46.92</v>
      </c>
      <c r="CN7" s="36">
        <v>46.2</v>
      </c>
      <c r="CO7" s="36">
        <v>55.34</v>
      </c>
      <c r="CP7" s="36">
        <v>63.78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41.35</v>
      </c>
      <c r="CV7" s="36">
        <v>40.31</v>
      </c>
      <c r="CW7" s="36">
        <v>66.73</v>
      </c>
      <c r="CX7" s="36">
        <v>68.41</v>
      </c>
      <c r="CY7" s="36">
        <v>68.989999999999995</v>
      </c>
      <c r="CZ7" s="36">
        <v>69.88</v>
      </c>
      <c r="DA7" s="36">
        <v>70.84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kensetsu006</cp:lastModifiedBy>
  <dcterms:created xsi:type="dcterms:W3CDTF">2017-02-08T02:57:01Z</dcterms:created>
  <dcterms:modified xsi:type="dcterms:W3CDTF">2017-02-13T04:22:26Z</dcterms:modified>
  <cp:category/>
</cp:coreProperties>
</file>