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s-todo\170124 【依頼】公営企業に係る「経営比較分析表」の分析等について\"/>
    </mc:Choice>
  </mc:AlternateContent>
  <workbookProtection workbookPassword="8649" lockStructure="1"/>
  <bookViews>
    <workbookView xWindow="240" yWindow="60" windowWidth="14940" windowHeight="7872"/>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<sst xmlns="http://schemas.openxmlformats.org/spreadsheetml/2006/main" count="218" uniqueCount="108">
  <si>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</si>
  <si>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</si>
  <si>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</si>
  <si>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</si>
  <si>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</si>
  <si>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</si>
  <si>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</si>
  <si>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</si>
  <si>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</si>
  <si>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</si>
  <si>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</si>
  <si>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</si>
  <si>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</si>
  <si>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</si>
  <si>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</si>
  <si>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</si>
  <si>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</si>
  <si>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</si>
  <si>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</si>
  <si>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</si>
  <si>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</si>
  <si>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</si>
  <si>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</si>
  <si>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</si>
  <si>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</si>
  <si>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</si>
  <si>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</si>
  <si>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</si>
  <si>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</si>
  <si>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</si>
  <si>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</si>
  <si>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</si>
  <si>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</si>
  <si>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</si>
  <si>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</si>
  <si>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</si>
  <si>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</si>
  <si>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</si>
  <si>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</si>
  <si>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</si>
  <si>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</si>
  <si>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</si>
  <si>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</si>
  <si>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</si>
  <si>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</si>
  <si>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</si>
  <si>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</si>
  <si>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</si>
  <si>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</si>
  <si>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</si>
  <si>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</si>
  <si>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</si>
  <si>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</si>
  <si>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</si>
  <si>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</si>
  <si>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</si>
  <si>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</si>
  <si>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</si>
  <si>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</si>
  <si>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</si>
  <si>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</si>
  <si>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</si>
  <si>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</si>
  <si>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</si>
  <si>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</si>
  <si>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</si>
  <si>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</si>
  <si>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</si>
  <si>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</si>
  <si>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</si>
  <si>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</si>
  <si>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</si>
  <si>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</si>
  <si>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</si>
  <si>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</si>
  <si>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</si>
  <si>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</si>
  <si>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</si>
  <si>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</si>
  <si>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</si>
  <si>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</si>
  <si>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</si>
  <si>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</si>
  <si>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</si>
  <si>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</si>
  <si>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</si>
  <si>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</si>
  <si>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</si>
  <si>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</si>
  <si>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</si>
  <si>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</si>
  <si>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</si>
  <si>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</si>
  <si>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乙部町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</si>
  <si>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</si>
  <si>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</si>
  <si>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</si>
  <si>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</si>
  <si>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</si>
  <si>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</si>
  <si>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</si>
  <si>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</si>
  <si>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</si>
  <si>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</si>
  <si>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</si>
  <si>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給水原価は類似団体と比較して安価であり、料金回収率も高い状況と、企業債残高も少なく経営状況は健全な状況と判断できる。施設利用率や有収率については現状では横ばいの状況であるが、今後、人口減少等による水需要の減少により施設利用率の低下や漏水量の増加等が見受けられる場合などは、施設規模の適正化や管路更新などの計画を策定し、事業展開していく必要性が考える。</t>
    <rPh sb="1" eb="3">
      <t>キュウスイ</t>
    </rPh>
    <rPh sb="3" eb="5">
      <t>ゲンカ</t>
    </rPh>
    <rPh sb="6" eb="8">
      <t>ルイジ</t>
    </rPh>
    <rPh sb="8" eb="10">
      <t>ダンタイ</t>
    </rPh>
    <rPh sb="11" eb="13">
      <t>ヒカク</t>
    </rPh>
    <rPh sb="15" eb="17">
      <t>アンカ</t>
    </rPh>
    <rPh sb="21" eb="23">
      <t>リョウキン</t>
    </rPh>
    <rPh sb="23" eb="25">
      <t>カイシュウ</t>
    </rPh>
    <rPh sb="25" eb="26">
      <t>リツ</t>
    </rPh>
    <rPh sb="27" eb="28">
      <t>タカ</t>
    </rPh>
    <rPh sb="29" eb="31">
      <t>ジョウキョウ</t>
    </rPh>
    <rPh sb="33" eb="35">
      <t>キギョウ</t>
    </rPh>
    <rPh sb="35" eb="36">
      <t>サイ</t>
    </rPh>
    <rPh sb="36" eb="38">
      <t>ザンダカ</t>
    </rPh>
    <rPh sb="39" eb="40">
      <t>スク</t>
    </rPh>
    <rPh sb="42" eb="44">
      <t>ケイエイ</t>
    </rPh>
    <rPh sb="44" eb="46">
      <t>ジョウキョウ</t>
    </rPh>
    <rPh sb="47" eb="49">
      <t>ケンゼン</t>
    </rPh>
    <rPh sb="50" eb="52">
      <t>ジョウキョウ</t>
    </rPh>
    <rPh sb="53" eb="55">
      <t>ハンダン</t>
    </rPh>
    <rPh sb="59" eb="61">
      <t>シセツ</t>
    </rPh>
    <rPh sb="61" eb="64">
      <t>リヨウリツ</t>
    </rPh>
    <rPh sb="65" eb="66">
      <t>ユウ</t>
    </rPh>
    <rPh sb="66" eb="67">
      <t>シュウ</t>
    </rPh>
    <rPh sb="67" eb="68">
      <t>リツ</t>
    </rPh>
    <rPh sb="73" eb="75">
      <t>ゲンジョウ</t>
    </rPh>
    <rPh sb="77" eb="78">
      <t>ヨコ</t>
    </rPh>
    <rPh sb="81" eb="83">
      <t>ジョウキョウ</t>
    </rPh>
    <rPh sb="88" eb="90">
      <t>コンゴ</t>
    </rPh>
    <rPh sb="91" eb="93">
      <t>ジンコウ</t>
    </rPh>
    <rPh sb="93" eb="95">
      <t>ゲンショウ</t>
    </rPh>
    <rPh sb="95" eb="96">
      <t>ナド</t>
    </rPh>
    <rPh sb="99" eb="100">
      <t>ミズ</t>
    </rPh>
    <rPh sb="100" eb="102">
      <t>ジュヨウ</t>
    </rPh>
    <rPh sb="103" eb="105">
      <t>ゲンショウ</t>
    </rPh>
    <rPh sb="108" eb="110">
      <t>シセツ</t>
    </rPh>
    <rPh sb="110" eb="113">
      <t>リヨウリツ</t>
    </rPh>
    <rPh sb="114" eb="116">
      <t>テイカ</t>
    </rPh>
    <rPh sb="117" eb="118">
      <t>ロウ</t>
    </rPh>
    <rPh sb="118" eb="119">
      <t>スイ</t>
    </rPh>
    <rPh sb="119" eb="120">
      <t>リョウ</t>
    </rPh>
    <rPh sb="121" eb="123">
      <t>ゾウカ</t>
    </rPh>
    <rPh sb="123" eb="124">
      <t>ナド</t>
    </rPh>
    <rPh sb="125" eb="127">
      <t>ミウ</t>
    </rPh>
    <rPh sb="131" eb="133">
      <t>バアイ</t>
    </rPh>
    <rPh sb="137" eb="139">
      <t>シセツ</t>
    </rPh>
    <rPh sb="139" eb="141">
      <t>キボ</t>
    </rPh>
    <rPh sb="142" eb="145">
      <t>テキセイカ</t>
    </rPh>
    <rPh sb="146" eb="148">
      <t>カンロ</t>
    </rPh>
    <rPh sb="148" eb="150">
      <t>コウシン</t>
    </rPh>
    <rPh sb="153" eb="155">
      <t>ケイカク</t>
    </rPh>
    <rPh sb="156" eb="158">
      <t>サクテイ</t>
    </rPh>
    <rPh sb="160" eb="162">
      <t>ジギョウ</t>
    </rPh>
    <rPh sb="162" eb="164">
      <t>テンカイ</t>
    </rPh>
    <rPh sb="168" eb="171">
      <t>ヒツヨウセイ</t>
    </rPh>
    <rPh sb="172" eb="173">
      <t>カンガ</t>
    </rPh>
    <phoneticPr fontId="4"/>
  </si>
  <si>
    <t>　管路経年状況に合わせて、管路更新を展開し、更新率は60％となっているが、安定的な水道水の供給に努めるためにも、将来的には有効率（漏水量）の状況等を見ながら老朽管等の更新に努めていくことが必要と考えられる。更に浄水場等の主要施設については建設後最長で40年以上経過している現状であり、構造物の耐用年数的には問題は無いものと判断できる。</t>
    <rPh sb="1" eb="3">
      <t>カンロ</t>
    </rPh>
    <rPh sb="3" eb="5">
      <t>ケイネン</t>
    </rPh>
    <rPh sb="5" eb="7">
      <t>ジョウキョウ</t>
    </rPh>
    <rPh sb="8" eb="9">
      <t>ア</t>
    </rPh>
    <rPh sb="13" eb="15">
      <t>カンロ</t>
    </rPh>
    <rPh sb="15" eb="17">
      <t>コウシン</t>
    </rPh>
    <rPh sb="18" eb="20">
      <t>テンカイ</t>
    </rPh>
    <rPh sb="22" eb="24">
      <t>コウシン</t>
    </rPh>
    <rPh sb="24" eb="25">
      <t>リツ</t>
    </rPh>
    <rPh sb="37" eb="40">
      <t>アンテイテキ</t>
    </rPh>
    <rPh sb="41" eb="44">
      <t>スイドウスイ</t>
    </rPh>
    <rPh sb="45" eb="47">
      <t>キョウキュウ</t>
    </rPh>
    <rPh sb="48" eb="49">
      <t>ツト</t>
    </rPh>
    <rPh sb="56" eb="59">
      <t>ショウライテキ</t>
    </rPh>
    <rPh sb="61" eb="64">
      <t>ユウコウリツ</t>
    </rPh>
    <rPh sb="65" eb="66">
      <t>ロウ</t>
    </rPh>
    <rPh sb="66" eb="68">
      <t>スイリョウ</t>
    </rPh>
    <rPh sb="70" eb="72">
      <t>ジョウキョウ</t>
    </rPh>
    <rPh sb="72" eb="73">
      <t>ナド</t>
    </rPh>
    <rPh sb="74" eb="75">
      <t>ミ</t>
    </rPh>
    <rPh sb="78" eb="80">
      <t>ロウキュウ</t>
    </rPh>
    <rPh sb="80" eb="81">
      <t>カン</t>
    </rPh>
    <rPh sb="81" eb="82">
      <t>トウ</t>
    </rPh>
    <rPh sb="83" eb="85">
      <t>コウシン</t>
    </rPh>
    <rPh sb="86" eb="87">
      <t>ツト</t>
    </rPh>
    <rPh sb="94" eb="96">
      <t>ヒツヨウ</t>
    </rPh>
    <rPh sb="97" eb="98">
      <t>カンガ</t>
    </rPh>
    <rPh sb="103" eb="104">
      <t>サラ</t>
    </rPh>
    <rPh sb="105" eb="108">
      <t>ジョウスイジョウ</t>
    </rPh>
    <rPh sb="108" eb="109">
      <t>トウ</t>
    </rPh>
    <rPh sb="110" eb="112">
      <t>シュヨウ</t>
    </rPh>
    <rPh sb="112" eb="114">
      <t>シセツ</t>
    </rPh>
    <rPh sb="119" eb="121">
      <t>ケンセツ</t>
    </rPh>
    <rPh sb="121" eb="122">
      <t>ゴ</t>
    </rPh>
    <rPh sb="122" eb="124">
      <t>サイチョウ</t>
    </rPh>
    <rPh sb="127" eb="128">
      <t>ネン</t>
    </rPh>
    <rPh sb="128" eb="130">
      <t>イジョウ</t>
    </rPh>
    <rPh sb="130" eb="132">
      <t>ケイカ</t>
    </rPh>
    <rPh sb="136" eb="138">
      <t>ゲンジョウ</t>
    </rPh>
    <rPh sb="142" eb="145">
      <t>コウゾウブツ</t>
    </rPh>
    <rPh sb="146" eb="148">
      <t>タイヨウ</t>
    </rPh>
    <rPh sb="148" eb="150">
      <t>ネンスウ</t>
    </rPh>
    <rPh sb="150" eb="151">
      <t>テキ</t>
    </rPh>
    <rPh sb="153" eb="155">
      <t>モンダイ</t>
    </rPh>
    <rPh sb="156" eb="157">
      <t>ナ</t>
    </rPh>
    <rPh sb="161" eb="163">
      <t>ハンダン</t>
    </rPh>
    <phoneticPr fontId="4"/>
  </si>
  <si>
    <t>・収益的収支比率はＨ25までは100％以上の値で推移し、近年は減少傾向で、類似団体平均値を上回っている状況であるが、給水収益は近年横ばいではあり、地方債償還金が増加傾向であるため収益的収支比率の悪化が見受けられる。地方債償還金はＨ28をピークとして減少傾向でＨ32以降回復が見込まれるが、将来的には人口減少に伴う給水収益の減少等により悪化することも予想される。　　　　　　　　　　　　　　　　　　　　　　　・企業債残高対給水収益比率は、類似団体平均値の半分程度の値となっており、借入残高が小さく健全な状態である。向こう10ヵ年程度は、地方債借入予定を予定していない事から、今後も減少傾向が見込まれる。　　　　　　　
・料金回収率は類似団体平均値に対し70％以上の高水準を保っていたが、Ｈ27の値は67.45％まで減少している事から、今後に於いても注視する必要があると考えられる。　　　　　　　　　　　　　　　　　　　　　　　・給水単価は近年増加傾向であり、Ｈ29頃までは地方債償還金の増加により増加傾向が続くが、以降は地方債償還金の減少に伴い減少傾向となることが予想される。　　　　　　　　　　　　　　　　　　　　　　　・施設利用率は類似団体平均値に対し概ね同値で推移している状況である。一日平均給水量に対しては余裕はあるものの、一日最大給水量に対し、大きな余裕が無く、現状に於ける施設規模の縮小化は厳しい状況と考えられる。将来の施設更新時期に於いては、水量減少が想定され、その際には施設規模の最適化を検討する必要性が考えられる。　　　　　　　　　　　　　　　　　　　　・有収率は類似団体平均値を下回っている現状から漏水改善対策を講じ、有収率向上を推進する事が必要と考えられる。　　　　　　　　　　　　　　　　　　　　　　　　　・これらの状況から今後５年・１０年間に於いて経営の健全性・効率性は確保できるものと判断できる。</t>
    <rPh sb="1" eb="4">
      <t>シュウエキテキ</t>
    </rPh>
    <rPh sb="4" eb="6">
      <t>シュウシ</t>
    </rPh>
    <rPh sb="6" eb="8">
      <t>ヒリツ</t>
    </rPh>
    <rPh sb="19" eb="21">
      <t>イジョウ</t>
    </rPh>
    <rPh sb="22" eb="23">
      <t>アタイ</t>
    </rPh>
    <rPh sb="24" eb="26">
      <t>スイイ</t>
    </rPh>
    <rPh sb="28" eb="30">
      <t>キンネン</t>
    </rPh>
    <rPh sb="31" eb="33">
      <t>ゲンショウ</t>
    </rPh>
    <rPh sb="33" eb="35">
      <t>ケイコウ</t>
    </rPh>
    <rPh sb="37" eb="39">
      <t>ルイジ</t>
    </rPh>
    <rPh sb="39" eb="41">
      <t>ダンタイ</t>
    </rPh>
    <rPh sb="41" eb="44">
      <t>ヘイキンチ</t>
    </rPh>
    <rPh sb="45" eb="47">
      <t>ウワマワ</t>
    </rPh>
    <rPh sb="51" eb="53">
      <t>ジョウキョウ</t>
    </rPh>
    <rPh sb="58" eb="60">
      <t>キュウスイ</t>
    </rPh>
    <rPh sb="60" eb="62">
      <t>シュウエキ</t>
    </rPh>
    <rPh sb="63" eb="65">
      <t>キンネン</t>
    </rPh>
    <rPh sb="65" eb="66">
      <t>ヨコ</t>
    </rPh>
    <rPh sb="73" eb="76">
      <t>チホウサイ</t>
    </rPh>
    <rPh sb="76" eb="79">
      <t>ショウカンキン</t>
    </rPh>
    <rPh sb="80" eb="82">
      <t>ゾウカ</t>
    </rPh>
    <rPh sb="82" eb="84">
      <t>ケイコウ</t>
    </rPh>
    <rPh sb="89" eb="92">
      <t>シュウエキテキ</t>
    </rPh>
    <rPh sb="92" eb="94">
      <t>シュウシ</t>
    </rPh>
    <rPh sb="94" eb="96">
      <t>ヒリツ</t>
    </rPh>
    <rPh sb="97" eb="99">
      <t>アッカ</t>
    </rPh>
    <rPh sb="100" eb="102">
      <t>ミウ</t>
    </rPh>
    <rPh sb="107" eb="110">
      <t>チホウサイ</t>
    </rPh>
    <rPh sb="110" eb="113">
      <t>ショウカンキン</t>
    </rPh>
    <rPh sb="124" eb="126">
      <t>ゲンショウ</t>
    </rPh>
    <rPh sb="126" eb="128">
      <t>ケイコウ</t>
    </rPh>
    <rPh sb="132" eb="134">
      <t>イコウ</t>
    </rPh>
    <rPh sb="134" eb="136">
      <t>カイフク</t>
    </rPh>
    <rPh sb="137" eb="139">
      <t>ミコ</t>
    </rPh>
    <rPh sb="144" eb="147">
      <t>ショウライテキ</t>
    </rPh>
    <rPh sb="149" eb="151">
      <t>ジンコウ</t>
    </rPh>
    <rPh sb="151" eb="153">
      <t>ゲンショウ</t>
    </rPh>
    <rPh sb="154" eb="155">
      <t>トモナ</t>
    </rPh>
    <rPh sb="156" eb="158">
      <t>キュウスイ</t>
    </rPh>
    <rPh sb="158" eb="160">
      <t>シュウエキ</t>
    </rPh>
    <rPh sb="161" eb="163">
      <t>ゲンショウ</t>
    </rPh>
    <rPh sb="163" eb="164">
      <t>トウ</t>
    </rPh>
    <rPh sb="167" eb="169">
      <t>アッカ</t>
    </rPh>
    <rPh sb="174" eb="176">
      <t>ヨソウ</t>
    </rPh>
    <rPh sb="204" eb="206">
      <t>キギョウ</t>
    </rPh>
    <rPh sb="206" eb="207">
      <t>サイ</t>
    </rPh>
    <rPh sb="207" eb="209">
      <t>ザンダカ</t>
    </rPh>
    <rPh sb="209" eb="210">
      <t>タイ</t>
    </rPh>
    <rPh sb="210" eb="212">
      <t>キュウスイ</t>
    </rPh>
    <rPh sb="212" eb="214">
      <t>シュウエキ</t>
    </rPh>
    <rPh sb="214" eb="216">
      <t>ヒリツ</t>
    </rPh>
    <rPh sb="218" eb="220">
      <t>ルイジ</t>
    </rPh>
    <rPh sb="220" eb="222">
      <t>ダンタイ</t>
    </rPh>
    <rPh sb="222" eb="225">
      <t>ヘイキンチ</t>
    </rPh>
    <rPh sb="226" eb="228">
      <t>ハンブン</t>
    </rPh>
    <rPh sb="228" eb="230">
      <t>テイド</t>
    </rPh>
    <rPh sb="231" eb="232">
      <t>アタイ</t>
    </rPh>
    <rPh sb="239" eb="241">
      <t>カリイレ</t>
    </rPh>
    <rPh sb="241" eb="243">
      <t>ザンダカ</t>
    </rPh>
    <rPh sb="244" eb="245">
      <t>チイ</t>
    </rPh>
    <rPh sb="247" eb="249">
      <t>ケンゼン</t>
    </rPh>
    <rPh sb="250" eb="252">
      <t>ジョウタイ</t>
    </rPh>
    <rPh sb="256" eb="257">
      <t>ム</t>
    </rPh>
    <rPh sb="262" eb="263">
      <t>ネン</t>
    </rPh>
    <rPh sb="263" eb="265">
      <t>テイド</t>
    </rPh>
    <rPh sb="267" eb="270">
      <t>チホウサイ</t>
    </rPh>
    <rPh sb="270" eb="272">
      <t>カリイレ</t>
    </rPh>
    <rPh sb="272" eb="274">
      <t>ヨテイ</t>
    </rPh>
    <rPh sb="275" eb="277">
      <t>ヨテイ</t>
    </rPh>
    <rPh sb="282" eb="283">
      <t>コト</t>
    </rPh>
    <rPh sb="286" eb="288">
      <t>コンゴ</t>
    </rPh>
    <rPh sb="289" eb="291">
      <t>ゲンショウ</t>
    </rPh>
    <rPh sb="291" eb="293">
      <t>ケイコウ</t>
    </rPh>
    <rPh sb="294" eb="296">
      <t>ミコ</t>
    </rPh>
    <rPh sb="309" eb="311">
      <t>リョウキン</t>
    </rPh>
    <rPh sb="311" eb="313">
      <t>カイシュウ</t>
    </rPh>
    <rPh sb="313" eb="314">
      <t>リツ</t>
    </rPh>
    <rPh sb="315" eb="317">
      <t>ルイジ</t>
    </rPh>
    <rPh sb="317" eb="319">
      <t>ダンタイ</t>
    </rPh>
    <rPh sb="319" eb="322">
      <t>ヘイキンチ</t>
    </rPh>
    <rPh sb="323" eb="324">
      <t>タイ</t>
    </rPh>
    <rPh sb="328" eb="330">
      <t>イジョウ</t>
    </rPh>
    <rPh sb="331" eb="334">
      <t>コウスイジュン</t>
    </rPh>
    <rPh sb="335" eb="336">
      <t>タモ</t>
    </rPh>
    <rPh sb="346" eb="347">
      <t>アタイ</t>
    </rPh>
    <rPh sb="356" eb="358">
      <t>ゲンショウ</t>
    </rPh>
    <rPh sb="362" eb="363">
      <t>コト</t>
    </rPh>
    <rPh sb="366" eb="368">
      <t>コンゴ</t>
    </rPh>
    <rPh sb="369" eb="370">
      <t>オ</t>
    </rPh>
    <rPh sb="373" eb="375">
      <t>チュウシ</t>
    </rPh>
    <rPh sb="377" eb="379">
      <t>ヒツヨウ</t>
    </rPh>
    <rPh sb="383" eb="384">
      <t>カンガ</t>
    </rPh>
    <rPh sb="413" eb="415">
      <t>キュウスイ</t>
    </rPh>
    <rPh sb="415" eb="417">
      <t>タンカ</t>
    </rPh>
    <rPh sb="418" eb="420">
      <t>キンネン</t>
    </rPh>
    <rPh sb="420" eb="422">
      <t>ゾウカ</t>
    </rPh>
    <rPh sb="422" eb="424">
      <t>ケイコウ</t>
    </rPh>
    <rPh sb="431" eb="432">
      <t>コロ</t>
    </rPh>
    <rPh sb="435" eb="438">
      <t>チホウサイ</t>
    </rPh>
    <rPh sb="438" eb="441">
      <t>ショウカンキン</t>
    </rPh>
    <rPh sb="442" eb="444">
      <t>ゾウカ</t>
    </rPh>
    <rPh sb="447" eb="449">
      <t>ゾウカ</t>
    </rPh>
    <rPh sb="449" eb="451">
      <t>ケイコウ</t>
    </rPh>
    <rPh sb="452" eb="453">
      <t>ツヅ</t>
    </rPh>
    <rPh sb="456" eb="458">
      <t>イコウ</t>
    </rPh>
    <rPh sb="461" eb="462">
      <t>サイ</t>
    </rPh>
    <rPh sb="462" eb="465">
      <t>ショウカンキン</t>
    </rPh>
    <rPh sb="466" eb="468">
      <t>ゲンショウ</t>
    </rPh>
    <rPh sb="469" eb="470">
      <t>トモナ</t>
    </rPh>
    <rPh sb="471" eb="473">
      <t>ゲンショウ</t>
    </rPh>
    <rPh sb="473" eb="475">
      <t>ケイコウ</t>
    </rPh>
    <rPh sb="481" eb="483">
      <t>ヨソウ</t>
    </rPh>
    <rPh sb="511" eb="513">
      <t>シセツ</t>
    </rPh>
    <rPh sb="513" eb="516">
      <t>リヨウリツ</t>
    </rPh>
    <rPh sb="517" eb="519">
      <t>ルイジ</t>
    </rPh>
    <rPh sb="519" eb="521">
      <t>ダンタイ</t>
    </rPh>
    <rPh sb="521" eb="524">
      <t>ヘイキンチ</t>
    </rPh>
    <rPh sb="525" eb="526">
      <t>タイ</t>
    </rPh>
    <rPh sb="527" eb="528">
      <t>オオム</t>
    </rPh>
    <rPh sb="529" eb="531">
      <t>ドウチ</t>
    </rPh>
    <rPh sb="532" eb="534">
      <t>スイイ</t>
    </rPh>
    <rPh sb="538" eb="540">
      <t>ジョウキョウ</t>
    </rPh>
    <rPh sb="544" eb="546">
      <t>イチニチ</t>
    </rPh>
    <rPh sb="546" eb="548">
      <t>ヘイキン</t>
    </rPh>
    <rPh sb="548" eb="550">
      <t>キュウスイ</t>
    </rPh>
    <rPh sb="550" eb="551">
      <t>リョウ</t>
    </rPh>
    <rPh sb="552" eb="553">
      <t>タイ</t>
    </rPh>
    <rPh sb="556" eb="558">
      <t>ヨユウ</t>
    </rPh>
    <rPh sb="565" eb="567">
      <t>イチニチ</t>
    </rPh>
    <rPh sb="567" eb="569">
      <t>サイダイ</t>
    </rPh>
    <rPh sb="569" eb="571">
      <t>キュウスイ</t>
    </rPh>
    <rPh sb="571" eb="572">
      <t>リョウ</t>
    </rPh>
    <rPh sb="573" eb="574">
      <t>タイ</t>
    </rPh>
    <rPh sb="576" eb="577">
      <t>オオ</t>
    </rPh>
    <rPh sb="579" eb="581">
      <t>ヨユウ</t>
    </rPh>
    <rPh sb="582" eb="583">
      <t>ナ</t>
    </rPh>
    <rPh sb="585" eb="587">
      <t>ゲンジョウ</t>
    </rPh>
    <rPh sb="588" eb="589">
      <t>オ</t>
    </rPh>
    <rPh sb="591" eb="593">
      <t>シセツ</t>
    </rPh>
    <rPh sb="593" eb="595">
      <t>キボ</t>
    </rPh>
    <rPh sb="596" eb="598">
      <t>シュクショウ</t>
    </rPh>
    <rPh sb="598" eb="599">
      <t>カ</t>
    </rPh>
    <rPh sb="600" eb="601">
      <t>キビ</t>
    </rPh>
    <rPh sb="603" eb="605">
      <t>ジョウキョウ</t>
    </rPh>
    <rPh sb="606" eb="607">
      <t>カンガ</t>
    </rPh>
    <rPh sb="612" eb="614">
      <t>ショウライ</t>
    </rPh>
    <rPh sb="615" eb="617">
      <t>シセツ</t>
    </rPh>
    <rPh sb="617" eb="619">
      <t>コウシン</t>
    </rPh>
    <rPh sb="619" eb="621">
      <t>ジキ</t>
    </rPh>
    <rPh sb="622" eb="623">
      <t>オ</t>
    </rPh>
    <rPh sb="627" eb="629">
      <t>スイリョウ</t>
    </rPh>
    <rPh sb="629" eb="631">
      <t>ゲンショウ</t>
    </rPh>
    <rPh sb="632" eb="634">
      <t>ソウテイ</t>
    </rPh>
    <rPh sb="639" eb="640">
      <t>サイ</t>
    </rPh>
    <rPh sb="642" eb="644">
      <t>シセツ</t>
    </rPh>
    <rPh sb="644" eb="646">
      <t>キボ</t>
    </rPh>
    <rPh sb="647" eb="650">
      <t>サイテキカ</t>
    </rPh>
    <rPh sb="651" eb="653">
      <t>ケントウ</t>
    </rPh>
    <rPh sb="655" eb="657">
      <t>ヒツヨウ</t>
    </rPh>
    <rPh sb="657" eb="658">
      <t>セイ</t>
    </rPh>
    <rPh sb="659" eb="660">
      <t>カンガ</t>
    </rPh>
    <rPh sb="686" eb="687">
      <t>ユウ</t>
    </rPh>
    <rPh sb="687" eb="688">
      <t>シュウ</t>
    </rPh>
    <rPh sb="688" eb="689">
      <t>リツ</t>
    </rPh>
    <rPh sb="690" eb="692">
      <t>ルイジ</t>
    </rPh>
    <rPh sb="692" eb="694">
      <t>ダンタイ</t>
    </rPh>
    <rPh sb="694" eb="697">
      <t>ヘイキンチ</t>
    </rPh>
    <rPh sb="698" eb="700">
      <t>シタマワ</t>
    </rPh>
    <rPh sb="704" eb="706">
      <t>ゲンジョウ</t>
    </rPh>
    <rPh sb="708" eb="710">
      <t>ロウスイ</t>
    </rPh>
    <rPh sb="710" eb="712">
      <t>カイゼン</t>
    </rPh>
    <rPh sb="712" eb="714">
      <t>タイサク</t>
    </rPh>
    <rPh sb="715" eb="716">
      <t>コウ</t>
    </rPh>
    <rPh sb="718" eb="719">
      <t>ユウ</t>
    </rPh>
    <rPh sb="719" eb="720">
      <t>シュウ</t>
    </rPh>
    <rPh sb="720" eb="721">
      <t>リツ</t>
    </rPh>
    <rPh sb="721" eb="723">
      <t>コウジョウ</t>
    </rPh>
    <rPh sb="724" eb="726">
      <t>スイシン</t>
    </rPh>
    <rPh sb="728" eb="729">
      <t>コト</t>
    </rPh>
    <rPh sb="730" eb="732">
      <t>ヒツヨウ</t>
    </rPh>
    <rPh sb="733" eb="734">
      <t>カンガ</t>
    </rPh>
    <rPh sb="769" eb="771">
      <t>ジョウキョウ</t>
    </rPh>
    <rPh sb="773" eb="775">
      <t>コンゴ</t>
    </rPh>
    <rPh sb="776" eb="777">
      <t>ネン</t>
    </rPh>
    <rPh sb="780" eb="781">
      <t>ネン</t>
    </rPh>
    <rPh sb="781" eb="782">
      <t>カン</t>
    </rPh>
    <rPh sb="783" eb="784">
      <t>オ</t>
    </rPh>
    <rPh sb="786" eb="788">
      <t>ケイエイ</t>
    </rPh>
    <rPh sb="789" eb="792">
      <t>ケンゼンセイ</t>
    </rPh>
    <rPh sb="793" eb="796">
      <t>コウリツセイ</t>
    </rPh>
    <rPh sb="797" eb="799">
      <t>カクホ</t>
    </rPh>
    <rPh sb="805" eb="807">
      <t>ハンダン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</si>
</sst>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formatCode="#,##0.00;&quot;△&quot;#,##0.00;&quot;-&quot;">
                  <c:v>0.2</c:v>
                </c:pt>
                <c:pt idx="3">
                  <c:v>0</c:v>
                </c:pt>
                <c:pt idx="4">
                  <c:v>0</c:v>
                </c:pt>
              </c:numCache>
            </c:numRef>
          </c:val>
        </c:ser>
        <c:dLbls>
          <c:showLegendKey val="0"/>
          <c:showVal val="0"/>
          <c:showCatName val="0"/>
          <c:showSerName val="0"/>
          <c:showPercent val="0"/>
          <c:showBubbleSize val="0"/>
        </c:dLbls>
        <c:gapWidth val="150"/>
        <c:axId val="303815264"/>
        <c:axId val="276947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303815264"/>
        <c:axId val="276947800"/>
      </c:lineChart>
      <c:dateAx>
        <c:axId val="303815264"/>
        <c:scaling>
          <c:orientation val="minMax"/>
        </c:scaling>
        <c:delete val="1"/>
        <c:axPos val="b"/>
        <c:numFmt formatCode="ge" sourceLinked="1"/>
        <c:majorTickMark val="none"/>
        <c:minorTickMark val="none"/>
        <c:tickLblPos val="none"/>
        <c:crossAx val="276947800"/>
        <c:crosses val="autoZero"/>
        <c:auto val="1"/>
        <c:lblOffset val="100"/>
        <c:baseTimeUnit val="years"/>
      </c:dateAx>
      <c:valAx>
        <c:axId val="276947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81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64.88</c:v>
                </c:pt>
                <c:pt idx="1">
                  <c:v>64.7</c:v>
                </c:pt>
                <c:pt idx="2">
                  <c:v>66.010000000000005</c:v>
                </c:pt>
                <c:pt idx="3">
                  <c:v>54.67</c:v>
                </c:pt>
                <c:pt idx="4">
                  <c:v>63.81</c:v>
                </c:pt>
              </c:numCache>
            </c:numRef>
          </c:val>
        </c:ser>
        <c:dLbls>
          <c:showLegendKey val="0"/>
          <c:showVal val="0"/>
          <c:showCatName val="0"/>
          <c:showSerName val="0"/>
          <c:showPercent val="0"/>
          <c:showBubbleSize val="0"/>
        </c:dLbls>
        <c:gapWidth val="150"/>
        <c:axId val="308819104"/>
        <c:axId val="308819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308819104"/>
        <c:axId val="308819496"/>
      </c:lineChart>
      <c:dateAx>
        <c:axId val="308819104"/>
        <c:scaling>
          <c:orientation val="minMax"/>
        </c:scaling>
        <c:delete val="1"/>
        <c:axPos val="b"/>
        <c:numFmt formatCode="ge" sourceLinked="1"/>
        <c:majorTickMark val="none"/>
        <c:minorTickMark val="none"/>
        <c:tickLblPos val="none"/>
        <c:crossAx val="308819496"/>
        <c:crosses val="autoZero"/>
        <c:auto val="1"/>
        <c:lblOffset val="100"/>
        <c:baseTimeUnit val="years"/>
      </c:dateAx>
      <c:valAx>
        <c:axId val="308819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81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63.25</c:v>
                </c:pt>
                <c:pt idx="1">
                  <c:v>62.55</c:v>
                </c:pt>
                <c:pt idx="2">
                  <c:v>60.16</c:v>
                </c:pt>
                <c:pt idx="3">
                  <c:v>72.2</c:v>
                </c:pt>
                <c:pt idx="4">
                  <c:v>63.75</c:v>
                </c:pt>
              </c:numCache>
            </c:numRef>
          </c:val>
        </c:ser>
        <c:dLbls>
          <c:showLegendKey val="0"/>
          <c:showVal val="0"/>
          <c:showCatName val="0"/>
          <c:showSerName val="0"/>
          <c:showPercent val="0"/>
          <c:showBubbleSize val="0"/>
        </c:dLbls>
        <c:gapWidth val="150"/>
        <c:axId val="308820672"/>
        <c:axId val="308821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308820672"/>
        <c:axId val="308821064"/>
      </c:lineChart>
      <c:dateAx>
        <c:axId val="308820672"/>
        <c:scaling>
          <c:orientation val="minMax"/>
        </c:scaling>
        <c:delete val="1"/>
        <c:axPos val="b"/>
        <c:numFmt formatCode="ge" sourceLinked="1"/>
        <c:majorTickMark val="none"/>
        <c:minorTickMark val="none"/>
        <c:tickLblPos val="none"/>
        <c:crossAx val="308821064"/>
        <c:crosses val="autoZero"/>
        <c:auto val="1"/>
        <c:lblOffset val="100"/>
        <c:baseTimeUnit val="years"/>
      </c:dateAx>
      <c:valAx>
        <c:axId val="308821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82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107.84</c:v>
                </c:pt>
                <c:pt idx="1">
                  <c:v>100.58</c:v>
                </c:pt>
                <c:pt idx="2">
                  <c:v>104.77</c:v>
                </c:pt>
                <c:pt idx="3">
                  <c:v>94.34</c:v>
                </c:pt>
                <c:pt idx="4">
                  <c:v>92.43</c:v>
                </c:pt>
              </c:numCache>
            </c:numRef>
          </c:val>
        </c:ser>
        <c:dLbls>
          <c:showLegendKey val="0"/>
          <c:showVal val="0"/>
          <c:showCatName val="0"/>
          <c:showSerName val="0"/>
          <c:showPercent val="0"/>
          <c:showBubbleSize val="0"/>
        </c:dLbls>
        <c:gapWidth val="150"/>
        <c:axId val="276948976"/>
        <c:axId val="276949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276948976"/>
        <c:axId val="276949368"/>
      </c:lineChart>
      <c:dateAx>
        <c:axId val="276948976"/>
        <c:scaling>
          <c:orientation val="minMax"/>
        </c:scaling>
        <c:delete val="1"/>
        <c:axPos val="b"/>
        <c:numFmt formatCode="ge" sourceLinked="1"/>
        <c:majorTickMark val="none"/>
        <c:minorTickMark val="none"/>
        <c:tickLblPos val="none"/>
        <c:crossAx val="276949368"/>
        <c:crosses val="autoZero"/>
        <c:auto val="1"/>
        <c:lblOffset val="100"/>
        <c:baseTimeUnit val="years"/>
      </c:dateAx>
      <c:valAx>
        <c:axId val="276949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94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6950544"/>
        <c:axId val="276950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6950544"/>
        <c:axId val="276950936"/>
      </c:lineChart>
      <c:dateAx>
        <c:axId val="276950544"/>
        <c:scaling>
          <c:orientation val="minMax"/>
        </c:scaling>
        <c:delete val="1"/>
        <c:axPos val="b"/>
        <c:numFmt formatCode="ge" sourceLinked="1"/>
        <c:majorTickMark val="none"/>
        <c:minorTickMark val="none"/>
        <c:tickLblPos val="none"/>
        <c:crossAx val="276950936"/>
        <c:crosses val="autoZero"/>
        <c:auto val="1"/>
        <c:lblOffset val="100"/>
        <c:baseTimeUnit val="years"/>
      </c:dateAx>
      <c:valAx>
        <c:axId val="276950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95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9048256"/>
        <c:axId val="309048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9048256"/>
        <c:axId val="309048648"/>
      </c:lineChart>
      <c:dateAx>
        <c:axId val="309048256"/>
        <c:scaling>
          <c:orientation val="minMax"/>
        </c:scaling>
        <c:delete val="1"/>
        <c:axPos val="b"/>
        <c:numFmt formatCode="ge" sourceLinked="1"/>
        <c:majorTickMark val="none"/>
        <c:minorTickMark val="none"/>
        <c:tickLblPos val="none"/>
        <c:crossAx val="309048648"/>
        <c:crosses val="autoZero"/>
        <c:auto val="1"/>
        <c:lblOffset val="100"/>
        <c:baseTimeUnit val="years"/>
      </c:dateAx>
      <c:valAx>
        <c:axId val="309048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04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9050216"/>
        <c:axId val="30905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9050216"/>
        <c:axId val="309050608"/>
      </c:lineChart>
      <c:dateAx>
        <c:axId val="309050216"/>
        <c:scaling>
          <c:orientation val="minMax"/>
        </c:scaling>
        <c:delete val="1"/>
        <c:axPos val="b"/>
        <c:numFmt formatCode="ge" sourceLinked="1"/>
        <c:majorTickMark val="none"/>
        <c:minorTickMark val="none"/>
        <c:tickLblPos val="none"/>
        <c:crossAx val="309050608"/>
        <c:crosses val="autoZero"/>
        <c:auto val="1"/>
        <c:lblOffset val="100"/>
        <c:baseTimeUnit val="years"/>
      </c:dateAx>
      <c:valAx>
        <c:axId val="30905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050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9047864"/>
        <c:axId val="30904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9047864"/>
        <c:axId val="309047472"/>
      </c:lineChart>
      <c:dateAx>
        <c:axId val="309047864"/>
        <c:scaling>
          <c:orientation val="minMax"/>
        </c:scaling>
        <c:delete val="1"/>
        <c:axPos val="b"/>
        <c:numFmt formatCode="ge" sourceLinked="1"/>
        <c:majorTickMark val="none"/>
        <c:minorTickMark val="none"/>
        <c:tickLblPos val="none"/>
        <c:crossAx val="309047472"/>
        <c:crosses val="autoZero"/>
        <c:auto val="1"/>
        <c:lblOffset val="100"/>
        <c:baseTimeUnit val="years"/>
      </c:dateAx>
      <c:valAx>
        <c:axId val="30904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047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683.51</c:v>
                </c:pt>
                <c:pt idx="1">
                  <c:v>725.09</c:v>
                </c:pt>
                <c:pt idx="2">
                  <c:v>703.14</c:v>
                </c:pt>
                <c:pt idx="3">
                  <c:v>630.95000000000005</c:v>
                </c:pt>
                <c:pt idx="4">
                  <c:v>560.11</c:v>
                </c:pt>
              </c:numCache>
            </c:numRef>
          </c:val>
        </c:ser>
        <c:dLbls>
          <c:showLegendKey val="0"/>
          <c:showVal val="0"/>
          <c:showCatName val="0"/>
          <c:showSerName val="0"/>
          <c:showPercent val="0"/>
          <c:showBubbleSize val="0"/>
        </c:dLbls>
        <c:gapWidth val="150"/>
        <c:axId val="309049824"/>
        <c:axId val="309051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309049824"/>
        <c:axId val="309051784"/>
      </c:lineChart>
      <c:dateAx>
        <c:axId val="309049824"/>
        <c:scaling>
          <c:orientation val="minMax"/>
        </c:scaling>
        <c:delete val="1"/>
        <c:axPos val="b"/>
        <c:numFmt formatCode="ge" sourceLinked="1"/>
        <c:majorTickMark val="none"/>
        <c:minorTickMark val="none"/>
        <c:tickLblPos val="none"/>
        <c:crossAx val="309051784"/>
        <c:crosses val="autoZero"/>
        <c:auto val="1"/>
        <c:lblOffset val="100"/>
        <c:baseTimeUnit val="years"/>
      </c:dateAx>
      <c:valAx>
        <c:axId val="309051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04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87.04</c:v>
                </c:pt>
                <c:pt idx="1">
                  <c:v>84.75</c:v>
                </c:pt>
                <c:pt idx="2">
                  <c:v>76.959999999999994</c:v>
                </c:pt>
                <c:pt idx="3">
                  <c:v>73.849999999999994</c:v>
                </c:pt>
                <c:pt idx="4">
                  <c:v>67.45</c:v>
                </c:pt>
              </c:numCache>
            </c:numRef>
          </c:val>
        </c:ser>
        <c:dLbls>
          <c:showLegendKey val="0"/>
          <c:showVal val="0"/>
          <c:showCatName val="0"/>
          <c:showSerName val="0"/>
          <c:showPercent val="0"/>
          <c:showBubbleSize val="0"/>
        </c:dLbls>
        <c:gapWidth val="150"/>
        <c:axId val="309052960"/>
        <c:axId val="309053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309052960"/>
        <c:axId val="309053352"/>
      </c:lineChart>
      <c:dateAx>
        <c:axId val="309052960"/>
        <c:scaling>
          <c:orientation val="minMax"/>
        </c:scaling>
        <c:delete val="1"/>
        <c:axPos val="b"/>
        <c:numFmt formatCode="ge" sourceLinked="1"/>
        <c:majorTickMark val="none"/>
        <c:minorTickMark val="none"/>
        <c:tickLblPos val="none"/>
        <c:crossAx val="309053352"/>
        <c:crosses val="autoZero"/>
        <c:auto val="1"/>
        <c:lblOffset val="100"/>
        <c:baseTimeUnit val="years"/>
      </c:dateAx>
      <c:valAx>
        <c:axId val="309053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05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236.07</c:v>
                </c:pt>
                <c:pt idx="1">
                  <c:v>242.56</c:v>
                </c:pt>
                <c:pt idx="2">
                  <c:v>268.17</c:v>
                </c:pt>
                <c:pt idx="3">
                  <c:v>286.49</c:v>
                </c:pt>
                <c:pt idx="4">
                  <c:v>303.66000000000003</c:v>
                </c:pt>
              </c:numCache>
            </c:numRef>
          </c:val>
        </c:ser>
        <c:dLbls>
          <c:showLegendKey val="0"/>
          <c:showVal val="0"/>
          <c:showCatName val="0"/>
          <c:showSerName val="0"/>
          <c:showPercent val="0"/>
          <c:showBubbleSize val="0"/>
        </c:dLbls>
        <c:gapWidth val="150"/>
        <c:axId val="308817536"/>
        <c:axId val="308817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308817536"/>
        <c:axId val="308817928"/>
      </c:lineChart>
      <c:dateAx>
        <c:axId val="308817536"/>
        <c:scaling>
          <c:orientation val="minMax"/>
        </c:scaling>
        <c:delete val="1"/>
        <c:axPos val="b"/>
        <c:numFmt formatCode="ge" sourceLinked="1"/>
        <c:majorTickMark val="none"/>
        <c:minorTickMark val="none"/>
        <c:tickLblPos val="none"/>
        <c:crossAx val="308817928"/>
        <c:crosses val="autoZero"/>
        <c:auto val="1"/>
        <c:lblOffset val="100"/>
        <c:baseTimeUnit val="years"/>
      </c:dateAx>
      <c:valAx>
        <c:axId val="308817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81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Y13" zoomScale="110" zoomScaleNormal="110" workbookViewId="0">
      <selection activeCell="BL16" sqref="BL16:BZ44"/>
    </sheetView>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北海道　乙部町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3976</v>
      </c>
      <c r="AJ8" s="74"/>
      <c r="AK8" s="74"/>
      <c r="AL8" s="74"/>
      <c r="AM8" s="74"/>
      <c r="AN8" s="74"/>
      <c r="AO8" s="74"/>
      <c r="AP8" s="75"/>
      <c r="AQ8" s="56">
        <f>データ!R6</f>
        <v>162.59</v>
      </c>
      <c r="AR8" s="56"/>
      <c r="AS8" s="56"/>
      <c r="AT8" s="56"/>
      <c r="AU8" s="56"/>
      <c r="AV8" s="56"/>
      <c r="AW8" s="56"/>
      <c r="AX8" s="56"/>
      <c r="AY8" s="56">
        <f>データ!S6</f>
        <v>24.45</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98.25</v>
      </c>
      <c r="S10" s="56"/>
      <c r="T10" s="56"/>
      <c r="U10" s="56"/>
      <c r="V10" s="56"/>
      <c r="W10" s="56"/>
      <c r="X10" s="56"/>
      <c r="Y10" s="56"/>
      <c r="Z10" s="64">
        <f>データ!P6</f>
        <v>3620</v>
      </c>
      <c r="AA10" s="64"/>
      <c r="AB10" s="64"/>
      <c r="AC10" s="64"/>
      <c r="AD10" s="64"/>
      <c r="AE10" s="64"/>
      <c r="AF10" s="64"/>
      <c r="AG10" s="64"/>
      <c r="AH10" s="2"/>
      <c r="AI10" s="64">
        <f>データ!T6</f>
        <v>3883</v>
      </c>
      <c r="AJ10" s="64"/>
      <c r="AK10" s="64"/>
      <c r="AL10" s="64"/>
      <c r="AM10" s="64"/>
      <c r="AN10" s="64"/>
      <c r="AO10" s="64"/>
      <c r="AP10" s="64"/>
      <c r="AQ10" s="56">
        <f>データ!U6</f>
        <v>1.8</v>
      </c>
      <c r="AR10" s="56"/>
      <c r="AS10" s="56"/>
      <c r="AT10" s="56"/>
      <c r="AU10" s="56"/>
      <c r="AV10" s="56"/>
      <c r="AW10" s="56"/>
      <c r="AX10" s="56"/>
      <c r="AY10" s="56">
        <f>データ!V6</f>
        <v>2157.2199999999998</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13641</v>
      </c>
      <c r="D6" s="31">
        <f t="shared" si="3"/>
        <v>47</v>
      </c>
      <c r="E6" s="31">
        <f t="shared" si="3"/>
        <v>1</v>
      </c>
      <c r="F6" s="31">
        <f t="shared" si="3"/>
        <v>0</v>
      </c>
      <c r="G6" s="31">
        <f t="shared" si="3"/>
        <v>0</v>
      </c>
      <c r="H6" s="31" t="str">
        <f t="shared" si="3"/>
        <v>北海道　乙部町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98.25</v>
      </c>
      <c r="P6" s="32">
        <f t="shared" si="3"/>
        <v>3620</v>
      </c>
      <c r="Q6" s="32">
        <f t="shared" si="3"/>
        <v>3976</v>
      </c>
      <c r="R6" s="32">
        <f t="shared" si="3"/>
        <v>162.59</v>
      </c>
      <c r="S6" s="32">
        <f t="shared" si="3"/>
        <v>24.45</v>
      </c>
      <c r="T6" s="32">
        <f t="shared" si="3"/>
        <v>3883</v>
      </c>
      <c r="U6" s="32">
        <f t="shared" si="3"/>
        <v>1.8</v>
      </c>
      <c r="V6" s="32">
        <f t="shared" si="3"/>
        <v>2157.2199999999998</v>
      </c>
      <c r="W6" s="33">
        <f>IF(W7="",NA(),W7)</f>
        <v>107.84</v>
      </c>
      <c r="X6" s="33">
        <f t="shared" ref="X6:AF6" si="4">IF(X7="",NA(),X7)</f>
        <v>100.58</v>
      </c>
      <c r="Y6" s="33">
        <f t="shared" si="4"/>
        <v>104.77</v>
      </c>
      <c r="Z6" s="33">
        <f t="shared" si="4"/>
        <v>94.34</v>
      </c>
      <c r="AA6" s="33">
        <f t="shared" si="4"/>
        <v>92.43</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683.51</v>
      </c>
      <c r="BE6" s="33">
        <f t="shared" ref="BE6:BM6" si="7">IF(BE7="",NA(),BE7)</f>
        <v>725.09</v>
      </c>
      <c r="BF6" s="33">
        <f t="shared" si="7"/>
        <v>703.14</v>
      </c>
      <c r="BG6" s="33">
        <f t="shared" si="7"/>
        <v>630.95000000000005</v>
      </c>
      <c r="BH6" s="33">
        <f t="shared" si="7"/>
        <v>560.11</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87.04</v>
      </c>
      <c r="BP6" s="33">
        <f t="shared" ref="BP6:BX6" si="8">IF(BP7="",NA(),BP7)</f>
        <v>84.75</v>
      </c>
      <c r="BQ6" s="33">
        <f t="shared" si="8"/>
        <v>76.959999999999994</v>
      </c>
      <c r="BR6" s="33">
        <f t="shared" si="8"/>
        <v>73.849999999999994</v>
      </c>
      <c r="BS6" s="33">
        <f t="shared" si="8"/>
        <v>67.45</v>
      </c>
      <c r="BT6" s="33">
        <f t="shared" si="8"/>
        <v>56.46</v>
      </c>
      <c r="BU6" s="33">
        <f t="shared" si="8"/>
        <v>19.77</v>
      </c>
      <c r="BV6" s="33">
        <f t="shared" si="8"/>
        <v>34.25</v>
      </c>
      <c r="BW6" s="33">
        <f t="shared" si="8"/>
        <v>46.48</v>
      </c>
      <c r="BX6" s="33">
        <f t="shared" si="8"/>
        <v>40.6</v>
      </c>
      <c r="BY6" s="32" t="str">
        <f>IF(BY7="","",IF(BY7="-","【-】","【"&amp;SUBSTITUTE(TEXT(BY7,"#,##0.00"),"-","△")&amp;"】"))</f>
        <v>【33.35】</v>
      </c>
      <c r="BZ6" s="33">
        <f>IF(BZ7="",NA(),BZ7)</f>
        <v>236.07</v>
      </c>
      <c r="CA6" s="33">
        <f t="shared" ref="CA6:CI6" si="9">IF(CA7="",NA(),CA7)</f>
        <v>242.56</v>
      </c>
      <c r="CB6" s="33">
        <f t="shared" si="9"/>
        <v>268.17</v>
      </c>
      <c r="CC6" s="33">
        <f t="shared" si="9"/>
        <v>286.49</v>
      </c>
      <c r="CD6" s="33">
        <f t="shared" si="9"/>
        <v>303.66000000000003</v>
      </c>
      <c r="CE6" s="33">
        <f t="shared" si="9"/>
        <v>306.49</v>
      </c>
      <c r="CF6" s="33">
        <f t="shared" si="9"/>
        <v>878.73</v>
      </c>
      <c r="CG6" s="33">
        <f t="shared" si="9"/>
        <v>501.18</v>
      </c>
      <c r="CH6" s="33">
        <f t="shared" si="9"/>
        <v>376.61</v>
      </c>
      <c r="CI6" s="33">
        <f t="shared" si="9"/>
        <v>440.03</v>
      </c>
      <c r="CJ6" s="32" t="str">
        <f>IF(CJ7="","",IF(CJ7="-","【-】","【"&amp;SUBSTITUTE(TEXT(CJ7,"#,##0.00"),"-","△")&amp;"】"))</f>
        <v>【524.69】</v>
      </c>
      <c r="CK6" s="33">
        <f>IF(CK7="",NA(),CK7)</f>
        <v>64.88</v>
      </c>
      <c r="CL6" s="33">
        <f t="shared" ref="CL6:CT6" si="10">IF(CL7="",NA(),CL7)</f>
        <v>64.7</v>
      </c>
      <c r="CM6" s="33">
        <f t="shared" si="10"/>
        <v>66.010000000000005</v>
      </c>
      <c r="CN6" s="33">
        <f t="shared" si="10"/>
        <v>54.67</v>
      </c>
      <c r="CO6" s="33">
        <f t="shared" si="10"/>
        <v>63.81</v>
      </c>
      <c r="CP6" s="33">
        <f t="shared" si="10"/>
        <v>58.25</v>
      </c>
      <c r="CQ6" s="33">
        <f t="shared" si="10"/>
        <v>57.17</v>
      </c>
      <c r="CR6" s="33">
        <f t="shared" si="10"/>
        <v>57.55</v>
      </c>
      <c r="CS6" s="33">
        <f t="shared" si="10"/>
        <v>57.43</v>
      </c>
      <c r="CT6" s="33">
        <f t="shared" si="10"/>
        <v>57.29</v>
      </c>
      <c r="CU6" s="32" t="str">
        <f>IF(CU7="","",IF(CU7="-","【-】","【"&amp;SUBSTITUTE(TEXT(CU7,"#,##0.00"),"-","△")&amp;"】"))</f>
        <v>【57.58】</v>
      </c>
      <c r="CV6" s="33">
        <f>IF(CV7="",NA(),CV7)</f>
        <v>63.25</v>
      </c>
      <c r="CW6" s="33">
        <f t="shared" ref="CW6:DE6" si="11">IF(CW7="",NA(),CW7)</f>
        <v>62.55</v>
      </c>
      <c r="CX6" s="33">
        <f t="shared" si="11"/>
        <v>60.16</v>
      </c>
      <c r="CY6" s="33">
        <f t="shared" si="11"/>
        <v>72.2</v>
      </c>
      <c r="CZ6" s="33">
        <f t="shared" si="11"/>
        <v>63.75</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3">
        <f t="shared" si="14"/>
        <v>0.2</v>
      </c>
      <c r="EF6" s="32">
        <f t="shared" si="14"/>
        <v>0</v>
      </c>
      <c r="EG6" s="32">
        <f t="shared" si="14"/>
        <v>0</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13641</v>
      </c>
      <c r="D7" s="35">
        <v>47</v>
      </c>
      <c r="E7" s="35">
        <v>1</v>
      </c>
      <c r="F7" s="35">
        <v>0</v>
      </c>
      <c r="G7" s="35">
        <v>0</v>
      </c>
      <c r="H7" s="35" t="s">
        <v>93</v>
      </c>
      <c r="I7" s="35" t="s">
        <v>94</v>
      </c>
      <c r="J7" s="35" t="s">
        <v>95</v>
      </c>
      <c r="K7" s="35" t="s">
        <v>96</v>
      </c>
      <c r="L7" s="35" t="s">
        <v>97</v>
      </c>
      <c r="M7" s="36" t="s">
        <v>98</v>
      </c>
      <c r="N7" s="36" t="s">
        <v>99</v>
      </c>
      <c r="O7" s="36">
        <v>98.25</v>
      </c>
      <c r="P7" s="36">
        <v>3620</v>
      </c>
      <c r="Q7" s="36">
        <v>3976</v>
      </c>
      <c r="R7" s="36">
        <v>162.59</v>
      </c>
      <c r="S7" s="36">
        <v>24.45</v>
      </c>
      <c r="T7" s="36">
        <v>3883</v>
      </c>
      <c r="U7" s="36">
        <v>1.8</v>
      </c>
      <c r="V7" s="36">
        <v>2157.2199999999998</v>
      </c>
      <c r="W7" s="36">
        <v>107.84</v>
      </c>
      <c r="X7" s="36">
        <v>100.58</v>
      </c>
      <c r="Y7" s="36">
        <v>104.77</v>
      </c>
      <c r="Z7" s="36">
        <v>94.34</v>
      </c>
      <c r="AA7" s="36">
        <v>92.43</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683.51</v>
      </c>
      <c r="BE7" s="36">
        <v>725.09</v>
      </c>
      <c r="BF7" s="36">
        <v>703.14</v>
      </c>
      <c r="BG7" s="36">
        <v>630.95000000000005</v>
      </c>
      <c r="BH7" s="36">
        <v>560.11</v>
      </c>
      <c r="BI7" s="36">
        <v>1124.6400000000001</v>
      </c>
      <c r="BJ7" s="36">
        <v>1108.26</v>
      </c>
      <c r="BK7" s="36">
        <v>1113.76</v>
      </c>
      <c r="BL7" s="36">
        <v>1125.69</v>
      </c>
      <c r="BM7" s="36">
        <v>1134.67</v>
      </c>
      <c r="BN7" s="36">
        <v>1242.9000000000001</v>
      </c>
      <c r="BO7" s="36">
        <v>87.04</v>
      </c>
      <c r="BP7" s="36">
        <v>84.75</v>
      </c>
      <c r="BQ7" s="36">
        <v>76.959999999999994</v>
      </c>
      <c r="BR7" s="36">
        <v>73.849999999999994</v>
      </c>
      <c r="BS7" s="36">
        <v>67.45</v>
      </c>
      <c r="BT7" s="36">
        <v>56.46</v>
      </c>
      <c r="BU7" s="36">
        <v>19.77</v>
      </c>
      <c r="BV7" s="36">
        <v>34.25</v>
      </c>
      <c r="BW7" s="36">
        <v>46.48</v>
      </c>
      <c r="BX7" s="36">
        <v>40.6</v>
      </c>
      <c r="BY7" s="36">
        <v>33.35</v>
      </c>
      <c r="BZ7" s="36">
        <v>236.07</v>
      </c>
      <c r="CA7" s="36">
        <v>242.56</v>
      </c>
      <c r="CB7" s="36">
        <v>268.17</v>
      </c>
      <c r="CC7" s="36">
        <v>286.49</v>
      </c>
      <c r="CD7" s="36">
        <v>303.66000000000003</v>
      </c>
      <c r="CE7" s="36">
        <v>306.49</v>
      </c>
      <c r="CF7" s="36">
        <v>878.73</v>
      </c>
      <c r="CG7" s="36">
        <v>501.18</v>
      </c>
      <c r="CH7" s="36">
        <v>376.61</v>
      </c>
      <c r="CI7" s="36">
        <v>440.03</v>
      </c>
      <c r="CJ7" s="36">
        <v>524.69000000000005</v>
      </c>
      <c r="CK7" s="36">
        <v>64.88</v>
      </c>
      <c r="CL7" s="36">
        <v>64.7</v>
      </c>
      <c r="CM7" s="36">
        <v>66.010000000000005</v>
      </c>
      <c r="CN7" s="36">
        <v>54.67</v>
      </c>
      <c r="CO7" s="36">
        <v>63.81</v>
      </c>
      <c r="CP7" s="36">
        <v>58.25</v>
      </c>
      <c r="CQ7" s="36">
        <v>57.17</v>
      </c>
      <c r="CR7" s="36">
        <v>57.55</v>
      </c>
      <c r="CS7" s="36">
        <v>57.43</v>
      </c>
      <c r="CT7" s="36">
        <v>57.29</v>
      </c>
      <c r="CU7" s="36">
        <v>57.58</v>
      </c>
      <c r="CV7" s="36">
        <v>63.25</v>
      </c>
      <c r="CW7" s="36">
        <v>62.55</v>
      </c>
      <c r="CX7" s="36">
        <v>60.16</v>
      </c>
      <c r="CY7" s="36">
        <v>72.2</v>
      </c>
      <c r="CZ7" s="36">
        <v>63.75</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0.2</v>
      </c>
      <c r="EF7" s="36">
        <v>0</v>
      </c>
      <c r="EG7" s="36">
        <v>0</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zaisei004</cp:lastModifiedBy>
  <cp:lastPrinted>2017-02-06T00:44:42Z</cp:lastPrinted>
  <dcterms:created xsi:type="dcterms:W3CDTF">2016-12-02T02:13:57Z</dcterms:created>
  <dcterms:modified xsi:type="dcterms:W3CDTF">2017-02-06T00:49:05Z</dcterms:modified>
  <cp:category/>
</cp:coreProperties>
</file>