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todo\【H29年度】\03　公営企業関係\180126 【照会・22(金)〆】公営企業に係る「経営比較分析表」の分析等について（依頼）\"/>
    </mc:Choice>
  </mc:AlternateContent>
  <workbookProtection workbookPassword="B319" lockStructure="1"/>
  <bookViews>
    <workbookView xWindow="1176" yWindow="60" windowWidth="14940" windowHeight="7872" tabRatio="664"/>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<sst xmlns="http://schemas.openxmlformats.org/spreadsheetml/2006/main" count="237" uniqueCount="124">
  <si>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</si>
  <si>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</si>
  <si>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</si>
  <si>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</si>
  <si>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</si>
  <si>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</si>
  <si>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</si>
  <si>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</si>
  <si>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</si>
  <si>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</si>
  <si>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</si>
  <si>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</si>
  <si>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</si>
  <si>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</si>
  <si>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</si>
  <si>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</si>
  <si>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</si>
  <si>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</si>
  <si>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</si>
  <si>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</si>
  <si>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</si>
  <si>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</si>
  <si>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</si>
  <si>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</si>
  <si>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</si>
  <si>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</si>
  <si>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</si>
  <si>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</si>
  <si>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</si>
  <si>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</si>
  <si>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</si>
  <si>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</si>
  <si>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</si>
  <si>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</si>
  <si>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</si>
  <si>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</si>
  <si>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</si>
  <si>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</si>
  <si>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</si>
  <si>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</si>
  <si>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</si>
  <si>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</si>
  <si>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</si>
  <si>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</si>
  <si>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</si>
  <si>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</si>
  <si>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</si>
  <si>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</si>
  <si>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</si>
  <si>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</si>
  <si>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</si>
  <si>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</si>
  <si>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</si>
  <si>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</si>
  <si>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</si>
  <si>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</si>
  <si>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</si>
  <si>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</si>
  <si>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</si>
  <si>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</si>
  <si>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</si>
  <si>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</si>
  <si>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</si>
  <si>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</si>
  <si>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</si>
  <si>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</si>
  <si>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</si>
  <si>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</si>
  <si>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</si>
  <si>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</si>
  <si>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</si>
  <si>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</si>
  <si>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</si>
  <si>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</si>
  <si>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</si>
  <si>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</si>
  <si>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</si>
  <si>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</si>
  <si>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</si>
  <si>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</si>
  <si>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</si>
  <si>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</si>
  <si>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</si>
  <si>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</si>
  <si>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</si>
  <si>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</si>
  <si>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</si>
  <si>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</si>
  <si>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</si>
  <si>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</si>
  <si>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</si>
  <si>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</si>
  <si>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</si>
  <si>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</si>
  <si>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</si>
  <si>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</si>
  <si>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</si>
  <si>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</si>
  <si>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</si>
  <si>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</si>
  <si>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</si>
  <si>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</si>
  <si>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</si>
  <si>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</si>
  <si>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</si>
  <si>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</si>
  <si>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</si>
  <si>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</si>
  <si>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乙部町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</si>
  <si>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</si>
  <si>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</si>
  <si>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</si>
  <si>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</si>
  <si>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</si>
  <si>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</si>
  <si>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</si>
  <si>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</si>
  <si>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</si>
  <si>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</si>
  <si>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</si>
  <si>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</si>
  <si>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①収益的収支比率は下降傾向にあり、主な原因として、給水収益の減少と地方債償還額の増加が挙げられる。
　うち、地方債償還額は平成２８年度をピークに減少に転じるため、平成２９年度以降の①収益的収支比率は横ばい又は上昇するものと予想される。
　また、⑤料金回収率の下降及び⑥給水原価の増加も償還額の増加が主な原因であり、平成２９年度以降は改善されていくものと予想。
　いずれの指標においても平均値を上回っており、②累積欠損金比率も該当が無いことから現行の料金体制で問題ないものと判断し、施設の更新に資本を使える状態となっていると考えられる。</t>
    <rPh sb="2" eb="5">
      <t>シュウエキテキ</t>
    </rPh>
    <rPh sb="5" eb="7">
      <t>シュウシ</t>
    </rPh>
    <rPh sb="7" eb="9">
      <t>ヒリツ</t>
    </rPh>
    <rPh sb="10" eb="12">
      <t>カコウ</t>
    </rPh>
    <rPh sb="12" eb="14">
      <t>ケイコウ</t>
    </rPh>
    <rPh sb="18" eb="19">
      <t>オモ</t>
    </rPh>
    <rPh sb="20" eb="22">
      <t>ゲンイン</t>
    </rPh>
    <rPh sb="26" eb="28">
      <t>キュウスイ</t>
    </rPh>
    <rPh sb="28" eb="30">
      <t>シュウエキ</t>
    </rPh>
    <rPh sb="31" eb="33">
      <t>ゲンショウ</t>
    </rPh>
    <rPh sb="34" eb="37">
      <t>チホウサイ</t>
    </rPh>
    <rPh sb="37" eb="39">
      <t>ショウカン</t>
    </rPh>
    <rPh sb="39" eb="40">
      <t>ガク</t>
    </rPh>
    <rPh sb="41" eb="43">
      <t>ゾウカ</t>
    </rPh>
    <rPh sb="44" eb="45">
      <t>ア</t>
    </rPh>
    <rPh sb="55" eb="58">
      <t>チホウサイ</t>
    </rPh>
    <rPh sb="58" eb="60">
      <t>ショウカン</t>
    </rPh>
    <rPh sb="60" eb="61">
      <t>ガク</t>
    </rPh>
    <rPh sb="62" eb="64">
      <t>ヘイセイ</t>
    </rPh>
    <rPh sb="66" eb="68">
      <t>ネンド</t>
    </rPh>
    <rPh sb="73" eb="75">
      <t>ゲンショウ</t>
    </rPh>
    <rPh sb="76" eb="77">
      <t>テン</t>
    </rPh>
    <rPh sb="82" eb="84">
      <t>ヘイセイ</t>
    </rPh>
    <rPh sb="86" eb="88">
      <t>ネンド</t>
    </rPh>
    <rPh sb="88" eb="90">
      <t>イコウ</t>
    </rPh>
    <rPh sb="92" eb="95">
      <t>シュウエキテキ</t>
    </rPh>
    <rPh sb="95" eb="97">
      <t>シュウシ</t>
    </rPh>
    <rPh sb="97" eb="99">
      <t>ヒリツ</t>
    </rPh>
    <rPh sb="100" eb="101">
      <t>ヨコ</t>
    </rPh>
    <rPh sb="103" eb="104">
      <t>マタ</t>
    </rPh>
    <rPh sb="105" eb="107">
      <t>ジョウショウ</t>
    </rPh>
    <rPh sb="112" eb="114">
      <t>ヨソウ</t>
    </rPh>
    <rPh sb="124" eb="126">
      <t>リョウキン</t>
    </rPh>
    <rPh sb="126" eb="128">
      <t>カイシュウ</t>
    </rPh>
    <rPh sb="128" eb="129">
      <t>リツ</t>
    </rPh>
    <rPh sb="130" eb="132">
      <t>カコウ</t>
    </rPh>
    <rPh sb="132" eb="133">
      <t>オヨ</t>
    </rPh>
    <rPh sb="135" eb="137">
      <t>キュウスイ</t>
    </rPh>
    <rPh sb="137" eb="139">
      <t>ゲンカ</t>
    </rPh>
    <rPh sb="140" eb="142">
      <t>ゾウカ</t>
    </rPh>
    <rPh sb="143" eb="145">
      <t>ショウカン</t>
    </rPh>
    <rPh sb="145" eb="146">
      <t>ガク</t>
    </rPh>
    <rPh sb="147" eb="148">
      <t>ゾウ</t>
    </rPh>
    <rPh sb="148" eb="149">
      <t>カ</t>
    </rPh>
    <rPh sb="150" eb="151">
      <t>オモ</t>
    </rPh>
    <rPh sb="152" eb="154">
      <t>ゲンイン</t>
    </rPh>
    <rPh sb="158" eb="160">
      <t>ヘイセイ</t>
    </rPh>
    <rPh sb="162" eb="164">
      <t>ネンド</t>
    </rPh>
    <rPh sb="164" eb="166">
      <t>イコウ</t>
    </rPh>
    <rPh sb="167" eb="169">
      <t>カイゼン</t>
    </rPh>
    <rPh sb="177" eb="179">
      <t>ヨソウ</t>
    </rPh>
    <rPh sb="186" eb="188">
      <t>シヒョウ</t>
    </rPh>
    <rPh sb="193" eb="195">
      <t>ヘイキン</t>
    </rPh>
    <rPh sb="195" eb="196">
      <t>アタイ</t>
    </rPh>
    <rPh sb="197" eb="199">
      <t>ウワマワ</t>
    </rPh>
    <rPh sb="205" eb="207">
      <t>ルイセキ</t>
    </rPh>
    <rPh sb="207" eb="210">
      <t>ケッソンキン</t>
    </rPh>
    <rPh sb="210" eb="212">
      <t>ヒリツ</t>
    </rPh>
    <rPh sb="213" eb="215">
      <t>ガイトウ</t>
    </rPh>
    <rPh sb="216" eb="217">
      <t>ナ</t>
    </rPh>
    <rPh sb="222" eb="224">
      <t>ゲンコウ</t>
    </rPh>
    <rPh sb="225" eb="227">
      <t>リョウキン</t>
    </rPh>
    <rPh sb="227" eb="229">
      <t>タイセイ</t>
    </rPh>
    <rPh sb="230" eb="232">
      <t>モンダイ</t>
    </rPh>
    <rPh sb="237" eb="239">
      <t>ハンダン</t>
    </rPh>
    <rPh sb="241" eb="243">
      <t>シセツ</t>
    </rPh>
    <rPh sb="244" eb="246">
      <t>コウシン</t>
    </rPh>
    <rPh sb="247" eb="249">
      <t>シホン</t>
    </rPh>
    <rPh sb="250" eb="251">
      <t>ツカ</t>
    </rPh>
    <rPh sb="253" eb="255">
      <t>ジョウタイ</t>
    </rPh>
    <rPh sb="262" eb="263">
      <t>カンガ</t>
    </rPh>
    <phoneticPr fontId="4"/>
  </si>
  <si>
    <t>　平成２８年度に経営戦略を策定し、今後の地方債償還額の減少に伴い、毎年５００～1,５００千円程度の工事・修繕が行なえる見通しとなっているが、給水人口の減少に伴い、①収益的収支比率が下降傾向にあるため、施設の更新等にあたっては、耐震化等の長寿命化や施設規模の縮小等を含め、給水人口規模に見合った効率的な更新計画を検討していかなければならない。</t>
    <rPh sb="1" eb="3">
      <t>ヘイセイ</t>
    </rPh>
    <rPh sb="5" eb="7">
      <t>ネンド</t>
    </rPh>
    <rPh sb="8" eb="10">
      <t>ケイエイ</t>
    </rPh>
    <rPh sb="10" eb="12">
      <t>センリャク</t>
    </rPh>
    <rPh sb="13" eb="15">
      <t>サクテイ</t>
    </rPh>
    <rPh sb="17" eb="19">
      <t>コンゴ</t>
    </rPh>
    <rPh sb="20" eb="23">
      <t>チホウサイ</t>
    </rPh>
    <rPh sb="23" eb="25">
      <t>ショウカン</t>
    </rPh>
    <rPh sb="25" eb="26">
      <t>ガク</t>
    </rPh>
    <rPh sb="27" eb="29">
      <t>ゲンショウ</t>
    </rPh>
    <rPh sb="30" eb="31">
      <t>トモナ</t>
    </rPh>
    <rPh sb="33" eb="35">
      <t>マイトシ</t>
    </rPh>
    <rPh sb="44" eb="46">
      <t>センエン</t>
    </rPh>
    <rPh sb="46" eb="48">
      <t>テイド</t>
    </rPh>
    <rPh sb="49" eb="51">
      <t>コウジ</t>
    </rPh>
    <rPh sb="52" eb="54">
      <t>シュウゼン</t>
    </rPh>
    <rPh sb="55" eb="56">
      <t>オコ</t>
    </rPh>
    <rPh sb="59" eb="61">
      <t>ミトオ</t>
    </rPh>
    <rPh sb="70" eb="72">
      <t>キュウスイ</t>
    </rPh>
    <rPh sb="72" eb="74">
      <t>ジンコウ</t>
    </rPh>
    <rPh sb="75" eb="77">
      <t>ゲンショウ</t>
    </rPh>
    <rPh sb="78" eb="79">
      <t>トモナ</t>
    </rPh>
    <rPh sb="82" eb="85">
      <t>シュウエキテキ</t>
    </rPh>
    <rPh sb="85" eb="87">
      <t>シュウシ</t>
    </rPh>
    <rPh sb="87" eb="89">
      <t>ヒリツ</t>
    </rPh>
    <rPh sb="90" eb="92">
      <t>カコウ</t>
    </rPh>
    <rPh sb="92" eb="94">
      <t>ケイコウ</t>
    </rPh>
    <rPh sb="100" eb="102">
      <t>シセツ</t>
    </rPh>
    <rPh sb="103" eb="105">
      <t>コウシン</t>
    </rPh>
    <rPh sb="105" eb="106">
      <t>トウ</t>
    </rPh>
    <rPh sb="113" eb="116">
      <t>タイシンカ</t>
    </rPh>
    <rPh sb="116" eb="117">
      <t>トウ</t>
    </rPh>
    <rPh sb="118" eb="119">
      <t>チョウ</t>
    </rPh>
    <rPh sb="119" eb="121">
      <t>ジュミョウ</t>
    </rPh>
    <rPh sb="121" eb="122">
      <t>カ</t>
    </rPh>
    <rPh sb="123" eb="125">
      <t>シセツ</t>
    </rPh>
    <rPh sb="125" eb="127">
      <t>キボ</t>
    </rPh>
    <rPh sb="128" eb="130">
      <t>シュクショウ</t>
    </rPh>
    <rPh sb="130" eb="131">
      <t>トウ</t>
    </rPh>
    <rPh sb="132" eb="133">
      <t>フク</t>
    </rPh>
    <rPh sb="135" eb="137">
      <t>キュウスイ</t>
    </rPh>
    <rPh sb="137" eb="139">
      <t>ジンコウ</t>
    </rPh>
    <rPh sb="139" eb="141">
      <t>キボ</t>
    </rPh>
    <rPh sb="142" eb="144">
      <t>ミア</t>
    </rPh>
    <rPh sb="146" eb="149">
      <t>コウリツテキ</t>
    </rPh>
    <rPh sb="150" eb="152">
      <t>コウシン</t>
    </rPh>
    <rPh sb="152" eb="154">
      <t>ケイカク</t>
    </rPh>
    <rPh sb="155" eb="157">
      <t>ケントウ</t>
    </rPh>
    <phoneticPr fontId="4"/>
  </si>
  <si>
    <t>　敷設後、４０年を経過した管路が今後増えていくことから、計画的な更新を行い、⑧有収率の改善も含め検討していく必要がある。
　また、浄水場等の主要施設も建設後４０年を経過していることから⑦施設利用率も踏まえ管路更新と平行しながら更新計画を検討する必要がある。</t>
    <rPh sb="1" eb="3">
      <t>フセツ</t>
    </rPh>
    <rPh sb="3" eb="4">
      <t>ゴ</t>
    </rPh>
    <rPh sb="7" eb="8">
      <t>ネン</t>
    </rPh>
    <rPh sb="9" eb="11">
      <t>ケイカ</t>
    </rPh>
    <rPh sb="13" eb="15">
      <t>カンロ</t>
    </rPh>
    <rPh sb="16" eb="18">
      <t>コンゴ</t>
    </rPh>
    <rPh sb="18" eb="19">
      <t>フ</t>
    </rPh>
    <rPh sb="28" eb="31">
      <t>ケイカクテキ</t>
    </rPh>
    <rPh sb="32" eb="34">
      <t>コウシン</t>
    </rPh>
    <rPh sb="35" eb="36">
      <t>オコナ</t>
    </rPh>
    <rPh sb="39" eb="40">
      <t>ユウ</t>
    </rPh>
    <rPh sb="40" eb="41">
      <t>シュウ</t>
    </rPh>
    <rPh sb="41" eb="42">
      <t>リツ</t>
    </rPh>
    <rPh sb="43" eb="45">
      <t>カイゼン</t>
    </rPh>
    <rPh sb="46" eb="47">
      <t>フク</t>
    </rPh>
    <rPh sb="48" eb="50">
      <t>ケントウ</t>
    </rPh>
    <rPh sb="54" eb="56">
      <t>ヒツヨウ</t>
    </rPh>
    <rPh sb="65" eb="67">
      <t>ジョウスイ</t>
    </rPh>
    <rPh sb="67" eb="68">
      <t>ジョウ</t>
    </rPh>
    <rPh sb="68" eb="69">
      <t>トウ</t>
    </rPh>
    <rPh sb="70" eb="72">
      <t>シュヨウ</t>
    </rPh>
    <rPh sb="72" eb="74">
      <t>シセツ</t>
    </rPh>
    <rPh sb="75" eb="77">
      <t>ケンセツ</t>
    </rPh>
    <rPh sb="77" eb="78">
      <t>ゴ</t>
    </rPh>
    <rPh sb="80" eb="81">
      <t>ネン</t>
    </rPh>
    <rPh sb="82" eb="84">
      <t>ケイカ</t>
    </rPh>
    <rPh sb="93" eb="95">
      <t>シセツ</t>
    </rPh>
    <rPh sb="95" eb="98">
      <t>リヨウリツ</t>
    </rPh>
    <rPh sb="99" eb="100">
      <t>フ</t>
    </rPh>
    <rPh sb="102" eb="104">
      <t>カンロ</t>
    </rPh>
    <rPh sb="104" eb="106">
      <t>コウシン</t>
    </rPh>
    <rPh sb="107" eb="109">
      <t>ヘイコウ</t>
    </rPh>
    <rPh sb="113" eb="115">
      <t>コウシン</t>
    </rPh>
    <rPh sb="115" eb="117">
      <t>ケイカク</t>
    </rPh>
    <rPh sb="118" eb="120">
      <t>ケントウ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</si>
</sst>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AE-4534-B11F-A038A96CF201}"/>
            </c:ext>
          </c:extLst>
        </c:ser>
        <c:dLbls>
          <c:showLegendKey val="0"/>
          <c:showVal val="0"/>
          <c:showCatName val="0"/>
          <c:showSerName val="0"/>
          <c:showPercent val="0"/>
          <c:showBubbleSize val="0"/>
        </c:dLbls>
        <c:gapWidth val="150"/>
        <c:axId val="440083264"/>
        <c:axId val="43065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E7AE-4534-B11F-A038A96CF201}"/>
            </c:ext>
          </c:extLst>
        </c:ser>
        <c:dLbls>
          <c:showLegendKey val="0"/>
          <c:showVal val="0"/>
          <c:showCatName val="0"/>
          <c:showSerName val="0"/>
          <c:showPercent val="0"/>
          <c:showBubbleSize val="0"/>
        </c:dLbls>
        <c:marker val="1"/>
        <c:smooth val="0"/>
        <c:axId val="440083264"/>
        <c:axId val="430652824"/>
      </c:lineChart>
      <c:dateAx>
        <c:axId val="440083264"/>
        <c:scaling>
          <c:orientation val="minMax"/>
        </c:scaling>
        <c:delete val="1"/>
        <c:axPos val="b"/>
        <c:numFmt formatCode="ge" sourceLinked="1"/>
        <c:majorTickMark val="none"/>
        <c:minorTickMark val="none"/>
        <c:tickLblPos val="none"/>
        <c:crossAx val="430652824"/>
        <c:crosses val="autoZero"/>
        <c:auto val="1"/>
        <c:lblOffset val="100"/>
        <c:baseTimeUnit val="years"/>
      </c:dateAx>
      <c:valAx>
        <c:axId val="4306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64.7</c:v>
                </c:pt>
                <c:pt idx="1">
                  <c:v>66.010000000000005</c:v>
                </c:pt>
                <c:pt idx="2">
                  <c:v>54.67</c:v>
                </c:pt>
                <c:pt idx="3">
                  <c:v>63.81</c:v>
                </c:pt>
                <c:pt idx="4">
                  <c:v>65.91</c:v>
                </c:pt>
              </c:numCache>
            </c:numRef>
          </c:val>
          <c:extLst xmlns:c16r2="http://schemas.microsoft.com/office/drawing/2015/06/chart">
            <c:ext xmlns:c16="http://schemas.microsoft.com/office/drawing/2014/chart" uri="{C3380CC4-5D6E-409C-BE32-E72D297353CC}">
              <c16:uniqueId val="{00000000-FC32-4787-B749-B6FF447A5062}"/>
            </c:ext>
          </c:extLst>
        </c:ser>
        <c:dLbls>
          <c:showLegendKey val="0"/>
          <c:showVal val="0"/>
          <c:showCatName val="0"/>
          <c:showSerName val="0"/>
          <c:showPercent val="0"/>
          <c:showBubbleSize val="0"/>
        </c:dLbls>
        <c:gapWidth val="150"/>
        <c:axId val="409498024"/>
        <c:axId val="40949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FC32-4787-B749-B6FF447A5062}"/>
            </c:ext>
          </c:extLst>
        </c:ser>
        <c:dLbls>
          <c:showLegendKey val="0"/>
          <c:showVal val="0"/>
          <c:showCatName val="0"/>
          <c:showSerName val="0"/>
          <c:showPercent val="0"/>
          <c:showBubbleSize val="0"/>
        </c:dLbls>
        <c:marker val="1"/>
        <c:smooth val="0"/>
        <c:axId val="409498024"/>
        <c:axId val="409498416"/>
      </c:lineChart>
      <c:dateAx>
        <c:axId val="409498024"/>
        <c:scaling>
          <c:orientation val="minMax"/>
        </c:scaling>
        <c:delete val="1"/>
        <c:axPos val="b"/>
        <c:numFmt formatCode="ge" sourceLinked="1"/>
        <c:majorTickMark val="none"/>
        <c:minorTickMark val="none"/>
        <c:tickLblPos val="none"/>
        <c:crossAx val="409498416"/>
        <c:crosses val="autoZero"/>
        <c:auto val="1"/>
        <c:lblOffset val="100"/>
        <c:baseTimeUnit val="years"/>
      </c:dateAx>
      <c:valAx>
        <c:axId val="40949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62.55</c:v>
                </c:pt>
                <c:pt idx="1">
                  <c:v>60.16</c:v>
                </c:pt>
                <c:pt idx="2">
                  <c:v>72.2</c:v>
                </c:pt>
                <c:pt idx="3">
                  <c:v>63.75</c:v>
                </c:pt>
                <c:pt idx="4">
                  <c:v>61.33</c:v>
                </c:pt>
              </c:numCache>
            </c:numRef>
          </c:val>
          <c:extLst xmlns:c16r2="http://schemas.microsoft.com/office/drawing/2015/06/chart">
            <c:ext xmlns:c16="http://schemas.microsoft.com/office/drawing/2014/chart" uri="{C3380CC4-5D6E-409C-BE32-E72D297353CC}">
              <c16:uniqueId val="{00000000-8F91-4811-852D-4D10E3E3BB67}"/>
            </c:ext>
          </c:extLst>
        </c:ser>
        <c:dLbls>
          <c:showLegendKey val="0"/>
          <c:showVal val="0"/>
          <c:showCatName val="0"/>
          <c:showSerName val="0"/>
          <c:showPercent val="0"/>
          <c:showBubbleSize val="0"/>
        </c:dLbls>
        <c:gapWidth val="150"/>
        <c:axId val="409499592"/>
        <c:axId val="40949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8F91-4811-852D-4D10E3E3BB67}"/>
            </c:ext>
          </c:extLst>
        </c:ser>
        <c:dLbls>
          <c:showLegendKey val="0"/>
          <c:showVal val="0"/>
          <c:showCatName val="0"/>
          <c:showSerName val="0"/>
          <c:showPercent val="0"/>
          <c:showBubbleSize val="0"/>
        </c:dLbls>
        <c:marker val="1"/>
        <c:smooth val="0"/>
        <c:axId val="409499592"/>
        <c:axId val="409499984"/>
      </c:lineChart>
      <c:dateAx>
        <c:axId val="409499592"/>
        <c:scaling>
          <c:orientation val="minMax"/>
        </c:scaling>
        <c:delete val="1"/>
        <c:axPos val="b"/>
        <c:numFmt formatCode="ge" sourceLinked="1"/>
        <c:majorTickMark val="none"/>
        <c:minorTickMark val="none"/>
        <c:tickLblPos val="none"/>
        <c:crossAx val="409499984"/>
        <c:crosses val="autoZero"/>
        <c:auto val="1"/>
        <c:lblOffset val="100"/>
        <c:baseTimeUnit val="years"/>
      </c:dateAx>
      <c:valAx>
        <c:axId val="40949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9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100.58</c:v>
                </c:pt>
                <c:pt idx="1">
                  <c:v>104.77</c:v>
                </c:pt>
                <c:pt idx="2">
                  <c:v>94.34</c:v>
                </c:pt>
                <c:pt idx="3">
                  <c:v>92.43</c:v>
                </c:pt>
                <c:pt idx="4">
                  <c:v>88.1</c:v>
                </c:pt>
              </c:numCache>
            </c:numRef>
          </c:val>
          <c:extLst xmlns:c16r2="http://schemas.microsoft.com/office/drawing/2015/06/chart">
            <c:ext xmlns:c16="http://schemas.microsoft.com/office/drawing/2014/chart" uri="{C3380CC4-5D6E-409C-BE32-E72D297353CC}">
              <c16:uniqueId val="{00000000-6EA6-4A0A-9B34-E89E5DA71C94}"/>
            </c:ext>
          </c:extLst>
        </c:ser>
        <c:dLbls>
          <c:showLegendKey val="0"/>
          <c:showVal val="0"/>
          <c:showCatName val="0"/>
          <c:showSerName val="0"/>
          <c:showPercent val="0"/>
          <c:showBubbleSize val="0"/>
        </c:dLbls>
        <c:gapWidth val="150"/>
        <c:axId val="430654000"/>
        <c:axId val="4306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6EA6-4A0A-9B34-E89E5DA71C94}"/>
            </c:ext>
          </c:extLst>
        </c:ser>
        <c:dLbls>
          <c:showLegendKey val="0"/>
          <c:showVal val="0"/>
          <c:showCatName val="0"/>
          <c:showSerName val="0"/>
          <c:showPercent val="0"/>
          <c:showBubbleSize val="0"/>
        </c:dLbls>
        <c:marker val="1"/>
        <c:smooth val="0"/>
        <c:axId val="430654000"/>
        <c:axId val="430654392"/>
      </c:lineChart>
      <c:dateAx>
        <c:axId val="430654000"/>
        <c:scaling>
          <c:orientation val="minMax"/>
        </c:scaling>
        <c:delete val="1"/>
        <c:axPos val="b"/>
        <c:numFmt formatCode="ge" sourceLinked="1"/>
        <c:majorTickMark val="none"/>
        <c:minorTickMark val="none"/>
        <c:tickLblPos val="none"/>
        <c:crossAx val="430654392"/>
        <c:crosses val="autoZero"/>
        <c:auto val="1"/>
        <c:lblOffset val="100"/>
        <c:baseTimeUnit val="years"/>
      </c:dateAx>
      <c:valAx>
        <c:axId val="4306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65-4165-9761-C798AA69EDD5}"/>
            </c:ext>
          </c:extLst>
        </c:ser>
        <c:dLbls>
          <c:showLegendKey val="0"/>
          <c:showVal val="0"/>
          <c:showCatName val="0"/>
          <c:showSerName val="0"/>
          <c:showPercent val="0"/>
          <c:showBubbleSize val="0"/>
        </c:dLbls>
        <c:gapWidth val="150"/>
        <c:axId val="430655568"/>
        <c:axId val="43065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5-4165-9761-C798AA69EDD5}"/>
            </c:ext>
          </c:extLst>
        </c:ser>
        <c:dLbls>
          <c:showLegendKey val="0"/>
          <c:showVal val="0"/>
          <c:showCatName val="0"/>
          <c:showSerName val="0"/>
          <c:showPercent val="0"/>
          <c:showBubbleSize val="0"/>
        </c:dLbls>
        <c:marker val="1"/>
        <c:smooth val="0"/>
        <c:axId val="430655568"/>
        <c:axId val="430655960"/>
      </c:lineChart>
      <c:dateAx>
        <c:axId val="430655568"/>
        <c:scaling>
          <c:orientation val="minMax"/>
        </c:scaling>
        <c:delete val="1"/>
        <c:axPos val="b"/>
        <c:numFmt formatCode="ge" sourceLinked="1"/>
        <c:majorTickMark val="none"/>
        <c:minorTickMark val="none"/>
        <c:tickLblPos val="none"/>
        <c:crossAx val="430655960"/>
        <c:crosses val="autoZero"/>
        <c:auto val="1"/>
        <c:lblOffset val="100"/>
        <c:baseTimeUnit val="years"/>
      </c:dateAx>
      <c:valAx>
        <c:axId val="43065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23-4A0A-A0C9-F200FA7182D8}"/>
            </c:ext>
          </c:extLst>
        </c:ser>
        <c:dLbls>
          <c:showLegendKey val="0"/>
          <c:showVal val="0"/>
          <c:showCatName val="0"/>
          <c:showSerName val="0"/>
          <c:showPercent val="0"/>
          <c:showBubbleSize val="0"/>
        </c:dLbls>
        <c:gapWidth val="150"/>
        <c:axId val="410119320"/>
        <c:axId val="4101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23-4A0A-A0C9-F200FA7182D8}"/>
            </c:ext>
          </c:extLst>
        </c:ser>
        <c:dLbls>
          <c:showLegendKey val="0"/>
          <c:showVal val="0"/>
          <c:showCatName val="0"/>
          <c:showSerName val="0"/>
          <c:showPercent val="0"/>
          <c:showBubbleSize val="0"/>
        </c:dLbls>
        <c:marker val="1"/>
        <c:smooth val="0"/>
        <c:axId val="410119320"/>
        <c:axId val="410119712"/>
      </c:lineChart>
      <c:dateAx>
        <c:axId val="410119320"/>
        <c:scaling>
          <c:orientation val="minMax"/>
        </c:scaling>
        <c:delete val="1"/>
        <c:axPos val="b"/>
        <c:numFmt formatCode="ge" sourceLinked="1"/>
        <c:majorTickMark val="none"/>
        <c:minorTickMark val="none"/>
        <c:tickLblPos val="none"/>
        <c:crossAx val="410119712"/>
        <c:crosses val="autoZero"/>
        <c:auto val="1"/>
        <c:lblOffset val="100"/>
        <c:baseTimeUnit val="years"/>
      </c:dateAx>
      <c:valAx>
        <c:axId val="4101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A8-46F2-BD97-600A26CB6BCA}"/>
            </c:ext>
          </c:extLst>
        </c:ser>
        <c:dLbls>
          <c:showLegendKey val="0"/>
          <c:showVal val="0"/>
          <c:showCatName val="0"/>
          <c:showSerName val="0"/>
          <c:showPercent val="0"/>
          <c:showBubbleSize val="0"/>
        </c:dLbls>
        <c:gapWidth val="150"/>
        <c:axId val="410120888"/>
        <c:axId val="410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A8-46F2-BD97-600A26CB6BCA}"/>
            </c:ext>
          </c:extLst>
        </c:ser>
        <c:dLbls>
          <c:showLegendKey val="0"/>
          <c:showVal val="0"/>
          <c:showCatName val="0"/>
          <c:showSerName val="0"/>
          <c:showPercent val="0"/>
          <c:showBubbleSize val="0"/>
        </c:dLbls>
        <c:marker val="1"/>
        <c:smooth val="0"/>
        <c:axId val="410120888"/>
        <c:axId val="410121280"/>
      </c:lineChart>
      <c:dateAx>
        <c:axId val="410120888"/>
        <c:scaling>
          <c:orientation val="minMax"/>
        </c:scaling>
        <c:delete val="1"/>
        <c:axPos val="b"/>
        <c:numFmt formatCode="ge" sourceLinked="1"/>
        <c:majorTickMark val="none"/>
        <c:minorTickMark val="none"/>
        <c:tickLblPos val="none"/>
        <c:crossAx val="410121280"/>
        <c:crosses val="autoZero"/>
        <c:auto val="1"/>
        <c:lblOffset val="100"/>
        <c:baseTimeUnit val="years"/>
      </c:dateAx>
      <c:valAx>
        <c:axId val="4101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F-4A87-B911-867471830DD9}"/>
            </c:ext>
          </c:extLst>
        </c:ser>
        <c:dLbls>
          <c:showLegendKey val="0"/>
          <c:showVal val="0"/>
          <c:showCatName val="0"/>
          <c:showSerName val="0"/>
          <c:showPercent val="0"/>
          <c:showBubbleSize val="0"/>
        </c:dLbls>
        <c:gapWidth val="150"/>
        <c:axId val="410122848"/>
        <c:axId val="41012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F-4A87-B911-867471830DD9}"/>
            </c:ext>
          </c:extLst>
        </c:ser>
        <c:dLbls>
          <c:showLegendKey val="0"/>
          <c:showVal val="0"/>
          <c:showCatName val="0"/>
          <c:showSerName val="0"/>
          <c:showPercent val="0"/>
          <c:showBubbleSize val="0"/>
        </c:dLbls>
        <c:marker val="1"/>
        <c:smooth val="0"/>
        <c:axId val="410122848"/>
        <c:axId val="410123240"/>
      </c:lineChart>
      <c:dateAx>
        <c:axId val="410122848"/>
        <c:scaling>
          <c:orientation val="minMax"/>
        </c:scaling>
        <c:delete val="1"/>
        <c:axPos val="b"/>
        <c:numFmt formatCode="ge" sourceLinked="1"/>
        <c:majorTickMark val="none"/>
        <c:minorTickMark val="none"/>
        <c:tickLblPos val="none"/>
        <c:crossAx val="410123240"/>
        <c:crosses val="autoZero"/>
        <c:auto val="1"/>
        <c:lblOffset val="100"/>
        <c:baseTimeUnit val="years"/>
      </c:dateAx>
      <c:valAx>
        <c:axId val="41012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725.09</c:v>
                </c:pt>
                <c:pt idx="1">
                  <c:v>703.14</c:v>
                </c:pt>
                <c:pt idx="2">
                  <c:v>630.95000000000005</c:v>
                </c:pt>
                <c:pt idx="3">
                  <c:v>560.11</c:v>
                </c:pt>
                <c:pt idx="4">
                  <c:v>487.55</c:v>
                </c:pt>
              </c:numCache>
            </c:numRef>
          </c:val>
          <c:extLst xmlns:c16r2="http://schemas.microsoft.com/office/drawing/2015/06/chart">
            <c:ext xmlns:c16="http://schemas.microsoft.com/office/drawing/2014/chart" uri="{C3380CC4-5D6E-409C-BE32-E72D297353CC}">
              <c16:uniqueId val="{00000000-EA77-4841-85CC-F7F33DBFF4B4}"/>
            </c:ext>
          </c:extLst>
        </c:ser>
        <c:dLbls>
          <c:showLegendKey val="0"/>
          <c:showVal val="0"/>
          <c:showCatName val="0"/>
          <c:showSerName val="0"/>
          <c:showPercent val="0"/>
          <c:showBubbleSize val="0"/>
        </c:dLbls>
        <c:gapWidth val="150"/>
        <c:axId val="410124416"/>
        <c:axId val="41012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EA77-4841-85CC-F7F33DBFF4B4}"/>
            </c:ext>
          </c:extLst>
        </c:ser>
        <c:dLbls>
          <c:showLegendKey val="0"/>
          <c:showVal val="0"/>
          <c:showCatName val="0"/>
          <c:showSerName val="0"/>
          <c:showPercent val="0"/>
          <c:showBubbleSize val="0"/>
        </c:dLbls>
        <c:marker val="1"/>
        <c:smooth val="0"/>
        <c:axId val="410124416"/>
        <c:axId val="410124808"/>
      </c:lineChart>
      <c:dateAx>
        <c:axId val="410124416"/>
        <c:scaling>
          <c:orientation val="minMax"/>
        </c:scaling>
        <c:delete val="1"/>
        <c:axPos val="b"/>
        <c:numFmt formatCode="ge" sourceLinked="1"/>
        <c:majorTickMark val="none"/>
        <c:minorTickMark val="none"/>
        <c:tickLblPos val="none"/>
        <c:crossAx val="410124808"/>
        <c:crosses val="autoZero"/>
        <c:auto val="1"/>
        <c:lblOffset val="100"/>
        <c:baseTimeUnit val="years"/>
      </c:dateAx>
      <c:valAx>
        <c:axId val="41012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84.75</c:v>
                </c:pt>
                <c:pt idx="1">
                  <c:v>76.959999999999994</c:v>
                </c:pt>
                <c:pt idx="2">
                  <c:v>73.849999999999994</c:v>
                </c:pt>
                <c:pt idx="3">
                  <c:v>67.45</c:v>
                </c:pt>
                <c:pt idx="4">
                  <c:v>66.459999999999994</c:v>
                </c:pt>
              </c:numCache>
            </c:numRef>
          </c:val>
          <c:extLst xmlns:c16r2="http://schemas.microsoft.com/office/drawing/2015/06/chart">
            <c:ext xmlns:c16="http://schemas.microsoft.com/office/drawing/2014/chart" uri="{C3380CC4-5D6E-409C-BE32-E72D297353CC}">
              <c16:uniqueId val="{00000000-9F00-4D3C-A7BE-0D14D9856F5C}"/>
            </c:ext>
          </c:extLst>
        </c:ser>
        <c:dLbls>
          <c:showLegendKey val="0"/>
          <c:showVal val="0"/>
          <c:showCatName val="0"/>
          <c:showSerName val="0"/>
          <c:showPercent val="0"/>
          <c:showBubbleSize val="0"/>
        </c:dLbls>
        <c:gapWidth val="150"/>
        <c:axId val="410122456"/>
        <c:axId val="41011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9F00-4D3C-A7BE-0D14D9856F5C}"/>
            </c:ext>
          </c:extLst>
        </c:ser>
        <c:dLbls>
          <c:showLegendKey val="0"/>
          <c:showVal val="0"/>
          <c:showCatName val="0"/>
          <c:showSerName val="0"/>
          <c:showPercent val="0"/>
          <c:showBubbleSize val="0"/>
        </c:dLbls>
        <c:marker val="1"/>
        <c:smooth val="0"/>
        <c:axId val="410122456"/>
        <c:axId val="410118928"/>
      </c:lineChart>
      <c:dateAx>
        <c:axId val="410122456"/>
        <c:scaling>
          <c:orientation val="minMax"/>
        </c:scaling>
        <c:delete val="1"/>
        <c:axPos val="b"/>
        <c:numFmt formatCode="ge" sourceLinked="1"/>
        <c:majorTickMark val="none"/>
        <c:minorTickMark val="none"/>
        <c:tickLblPos val="none"/>
        <c:crossAx val="410118928"/>
        <c:crosses val="autoZero"/>
        <c:auto val="1"/>
        <c:lblOffset val="100"/>
        <c:baseTimeUnit val="years"/>
      </c:dateAx>
      <c:valAx>
        <c:axId val="41011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242.56</c:v>
                </c:pt>
                <c:pt idx="1">
                  <c:v>268.17</c:v>
                </c:pt>
                <c:pt idx="2">
                  <c:v>286.49</c:v>
                </c:pt>
                <c:pt idx="3">
                  <c:v>303.66000000000003</c:v>
                </c:pt>
                <c:pt idx="4">
                  <c:v>306.87</c:v>
                </c:pt>
              </c:numCache>
            </c:numRef>
          </c:val>
          <c:extLst xmlns:c16r2="http://schemas.microsoft.com/office/drawing/2015/06/chart">
            <c:ext xmlns:c16="http://schemas.microsoft.com/office/drawing/2014/chart" uri="{C3380CC4-5D6E-409C-BE32-E72D297353CC}">
              <c16:uniqueId val="{00000000-42A3-4BD1-84E0-FDE62F017C98}"/>
            </c:ext>
          </c:extLst>
        </c:ser>
        <c:dLbls>
          <c:showLegendKey val="0"/>
          <c:showVal val="0"/>
          <c:showCatName val="0"/>
          <c:showSerName val="0"/>
          <c:showPercent val="0"/>
          <c:showBubbleSize val="0"/>
        </c:dLbls>
        <c:gapWidth val="150"/>
        <c:axId val="407696384"/>
        <c:axId val="40949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42A3-4BD1-84E0-FDE62F017C98}"/>
            </c:ext>
          </c:extLst>
        </c:ser>
        <c:dLbls>
          <c:showLegendKey val="0"/>
          <c:showVal val="0"/>
          <c:showCatName val="0"/>
          <c:showSerName val="0"/>
          <c:showPercent val="0"/>
          <c:showBubbleSize val="0"/>
        </c:dLbls>
        <c:marker val="1"/>
        <c:smooth val="0"/>
        <c:axId val="407696384"/>
        <c:axId val="409496848"/>
      </c:lineChart>
      <c:dateAx>
        <c:axId val="407696384"/>
        <c:scaling>
          <c:orientation val="minMax"/>
        </c:scaling>
        <c:delete val="1"/>
        <c:axPos val="b"/>
        <c:numFmt formatCode="ge" sourceLinked="1"/>
        <c:majorTickMark val="none"/>
        <c:minorTickMark val="none"/>
        <c:tickLblPos val="none"/>
        <c:crossAx val="409496848"/>
        <c:crosses val="autoZero"/>
        <c:auto val="1"/>
        <c:lblOffset val="100"/>
        <c:baseTimeUnit val="years"/>
      </c:dateAx>
      <c:valAx>
        <c:axId val="4094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21" zoomScale="85" zoomScaleNormal="85" workbookViewId="0">
      <selection activeCell="BL47" sqref="BL47:BZ6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北海道　乙部町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3919</v>
      </c>
      <c r="AM8" s="51"/>
      <c r="AN8" s="51"/>
      <c r="AO8" s="51"/>
      <c r="AP8" s="51"/>
      <c r="AQ8" s="51"/>
      <c r="AR8" s="51"/>
      <c r="AS8" s="51"/>
      <c r="AT8" s="46">
        <f>データ!$S$6</f>
        <v>162.59</v>
      </c>
      <c r="AU8" s="46"/>
      <c r="AV8" s="46"/>
      <c r="AW8" s="46"/>
      <c r="AX8" s="46"/>
      <c r="AY8" s="46"/>
      <c r="AZ8" s="46"/>
      <c r="BA8" s="46"/>
      <c r="BB8" s="46">
        <f>データ!$T$6</f>
        <v>24.1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98.28</v>
      </c>
      <c r="Q10" s="46"/>
      <c r="R10" s="46"/>
      <c r="S10" s="46"/>
      <c r="T10" s="46"/>
      <c r="U10" s="46"/>
      <c r="V10" s="46"/>
      <c r="W10" s="51">
        <f>データ!$Q$6</f>
        <v>3620</v>
      </c>
      <c r="X10" s="51"/>
      <c r="Y10" s="51"/>
      <c r="Z10" s="51"/>
      <c r="AA10" s="51"/>
      <c r="AB10" s="51"/>
      <c r="AC10" s="51"/>
      <c r="AD10" s="2"/>
      <c r="AE10" s="2"/>
      <c r="AF10" s="2"/>
      <c r="AG10" s="2"/>
      <c r="AH10" s="2"/>
      <c r="AI10" s="2"/>
      <c r="AJ10" s="2"/>
      <c r="AK10" s="2"/>
      <c r="AL10" s="51">
        <f>データ!$U$6</f>
        <v>3818</v>
      </c>
      <c r="AM10" s="51"/>
      <c r="AN10" s="51"/>
      <c r="AO10" s="51"/>
      <c r="AP10" s="51"/>
      <c r="AQ10" s="51"/>
      <c r="AR10" s="51"/>
      <c r="AS10" s="51"/>
      <c r="AT10" s="46">
        <f>データ!$V$6</f>
        <v>1.8</v>
      </c>
      <c r="AU10" s="46"/>
      <c r="AV10" s="46"/>
      <c r="AW10" s="46"/>
      <c r="AX10" s="46"/>
      <c r="AY10" s="46"/>
      <c r="AZ10" s="46"/>
      <c r="BA10" s="46"/>
      <c r="BB10" s="46">
        <f>データ!$W$6</f>
        <v>2121.11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13641</v>
      </c>
      <c r="D6" s="34">
        <f t="shared" si="3"/>
        <v>47</v>
      </c>
      <c r="E6" s="34">
        <f t="shared" si="3"/>
        <v>1</v>
      </c>
      <c r="F6" s="34">
        <f t="shared" si="3"/>
        <v>0</v>
      </c>
      <c r="G6" s="34">
        <f t="shared" si="3"/>
        <v>0</v>
      </c>
      <c r="H6" s="34" t="str">
        <f t="shared" si="3"/>
        <v>北海道　乙部町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98.28</v>
      </c>
      <c r="Q6" s="35">
        <f t="shared" si="3"/>
        <v>3620</v>
      </c>
      <c r="R6" s="35">
        <f t="shared" si="3"/>
        <v>3919</v>
      </c>
      <c r="S6" s="35">
        <f t="shared" si="3"/>
        <v>162.59</v>
      </c>
      <c r="T6" s="35">
        <f t="shared" si="3"/>
        <v>24.1</v>
      </c>
      <c r="U6" s="35">
        <f t="shared" si="3"/>
        <v>3818</v>
      </c>
      <c r="V6" s="35">
        <f t="shared" si="3"/>
        <v>1.8</v>
      </c>
      <c r="W6" s="35">
        <f t="shared" si="3"/>
        <v>2121.11</v>
      </c>
      <c r="X6" s="36">
        <f>IF(X7="",NA(),X7)</f>
        <v>100.58</v>
      </c>
      <c r="Y6" s="36">
        <f t="shared" ref="Y6:AG6" si="4">IF(Y7="",NA(),Y7)</f>
        <v>104.77</v>
      </c>
      <c r="Z6" s="36">
        <f t="shared" si="4"/>
        <v>94.34</v>
      </c>
      <c r="AA6" s="36">
        <f t="shared" si="4"/>
        <v>92.43</v>
      </c>
      <c r="AB6" s="36">
        <f t="shared" si="4"/>
        <v>88.1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725.09</v>
      </c>
      <c r="BF6" s="36">
        <f t="shared" ref="BF6:BN6" si="7">IF(BF7="",NA(),BF7)</f>
        <v>703.14</v>
      </c>
      <c r="BG6" s="36">
        <f t="shared" si="7"/>
        <v>630.95000000000005</v>
      </c>
      <c r="BH6" s="36">
        <f t="shared" si="7"/>
        <v>560.11</v>
      </c>
      <c r="BI6" s="36">
        <f t="shared" si="7"/>
        <v>487.55</v>
      </c>
      <c r="BJ6" s="36">
        <f t="shared" si="7"/>
        <v>1108.26</v>
      </c>
      <c r="BK6" s="36">
        <f t="shared" si="7"/>
        <v>1113.76</v>
      </c>
      <c r="BL6" s="36">
        <f t="shared" si="7"/>
        <v>1125.69</v>
      </c>
      <c r="BM6" s="36">
        <f t="shared" si="7"/>
        <v>1134.67</v>
      </c>
      <c r="BN6" s="36">
        <f t="shared" si="7"/>
        <v>1144.79</v>
      </c>
      <c r="BO6" s="35" t="str">
        <f>IF(BO7="","",IF(BO7="-","【-】","【"&amp;SUBSTITUTE(TEXT(BO7,"#,##0.00"),"-","△")&amp;"】"))</f>
        <v>【1,280.76】</v>
      </c>
      <c r="BP6" s="36">
        <f>IF(BP7="",NA(),BP7)</f>
        <v>84.75</v>
      </c>
      <c r="BQ6" s="36">
        <f t="shared" ref="BQ6:BY6" si="8">IF(BQ7="",NA(),BQ7)</f>
        <v>76.959999999999994</v>
      </c>
      <c r="BR6" s="36">
        <f t="shared" si="8"/>
        <v>73.849999999999994</v>
      </c>
      <c r="BS6" s="36">
        <f t="shared" si="8"/>
        <v>67.45</v>
      </c>
      <c r="BT6" s="36">
        <f t="shared" si="8"/>
        <v>66.459999999999994</v>
      </c>
      <c r="BU6" s="36">
        <f t="shared" si="8"/>
        <v>19.77</v>
      </c>
      <c r="BV6" s="36">
        <f t="shared" si="8"/>
        <v>34.25</v>
      </c>
      <c r="BW6" s="36">
        <f t="shared" si="8"/>
        <v>46.48</v>
      </c>
      <c r="BX6" s="36">
        <f t="shared" si="8"/>
        <v>40.6</v>
      </c>
      <c r="BY6" s="36">
        <f t="shared" si="8"/>
        <v>56.04</v>
      </c>
      <c r="BZ6" s="35" t="str">
        <f>IF(BZ7="","",IF(BZ7="-","【-】","【"&amp;SUBSTITUTE(TEXT(BZ7,"#,##0.00"),"-","△")&amp;"】"))</f>
        <v>【53.06】</v>
      </c>
      <c r="CA6" s="36">
        <f>IF(CA7="",NA(),CA7)</f>
        <v>242.56</v>
      </c>
      <c r="CB6" s="36">
        <f t="shared" ref="CB6:CJ6" si="9">IF(CB7="",NA(),CB7)</f>
        <v>268.17</v>
      </c>
      <c r="CC6" s="36">
        <f t="shared" si="9"/>
        <v>286.49</v>
      </c>
      <c r="CD6" s="36">
        <f t="shared" si="9"/>
        <v>303.66000000000003</v>
      </c>
      <c r="CE6" s="36">
        <f t="shared" si="9"/>
        <v>306.87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64.7</v>
      </c>
      <c r="CM6" s="36">
        <f t="shared" ref="CM6:CU6" si="10">IF(CM7="",NA(),CM7)</f>
        <v>66.010000000000005</v>
      </c>
      <c r="CN6" s="36">
        <f t="shared" si="10"/>
        <v>54.67</v>
      </c>
      <c r="CO6" s="36">
        <f t="shared" si="10"/>
        <v>63.81</v>
      </c>
      <c r="CP6" s="36">
        <f t="shared" si="10"/>
        <v>65.91</v>
      </c>
      <c r="CQ6" s="36">
        <f t="shared" si="10"/>
        <v>57.17</v>
      </c>
      <c r="CR6" s="36">
        <f t="shared" si="10"/>
        <v>57.55</v>
      </c>
      <c r="CS6" s="36">
        <f t="shared" si="10"/>
        <v>57.43</v>
      </c>
      <c r="CT6" s="36">
        <f t="shared" si="10"/>
        <v>57.29</v>
      </c>
      <c r="CU6" s="36">
        <f t="shared" si="10"/>
        <v>55.9</v>
      </c>
      <c r="CV6" s="35" t="str">
        <f>IF(CV7="","",IF(CV7="-","【-】","【"&amp;SUBSTITUTE(TEXT(CV7,"#,##0.00"),"-","△")&amp;"】"))</f>
        <v>【56.28】</v>
      </c>
      <c r="CW6" s="36">
        <f>IF(CW7="",NA(),CW7)</f>
        <v>62.55</v>
      </c>
      <c r="CX6" s="36">
        <f t="shared" ref="CX6:DF6" si="11">IF(CX7="",NA(),CX7)</f>
        <v>60.16</v>
      </c>
      <c r="CY6" s="36">
        <f t="shared" si="11"/>
        <v>72.2</v>
      </c>
      <c r="CZ6" s="36">
        <f t="shared" si="11"/>
        <v>63.75</v>
      </c>
      <c r="DA6" s="36">
        <f t="shared" si="11"/>
        <v>61.33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13641</v>
      </c>
      <c r="D7" s="38">
        <v>47</v>
      </c>
      <c r="E7" s="38">
        <v>1</v>
      </c>
      <c r="F7" s="38">
        <v>0</v>
      </c>
      <c r="G7" s="38">
        <v>0</v>
      </c>
      <c r="H7" s="38" t="s">
        <v>108</v>
      </c>
      <c r="I7" s="38" t="s">
        <v>109</v>
      </c>
      <c r="J7" s="38" t="s">
        <v>110</v>
      </c>
      <c r="K7" s="38" t="s">
        <v>111</v>
      </c>
      <c r="L7" s="38" t="s">
        <v>112</v>
      </c>
      <c r="M7" s="38"/>
      <c r="N7" s="39" t="s">
        <v>113</v>
      </c>
      <c r="O7" s="39" t="s">
        <v>114</v>
      </c>
      <c r="P7" s="39">
        <v>98.28</v>
      </c>
      <c r="Q7" s="39">
        <v>3620</v>
      </c>
      <c r="R7" s="39">
        <v>3919</v>
      </c>
      <c r="S7" s="39">
        <v>162.59</v>
      </c>
      <c r="T7" s="39">
        <v>24.1</v>
      </c>
      <c r="U7" s="39">
        <v>3818</v>
      </c>
      <c r="V7" s="39">
        <v>1.8</v>
      </c>
      <c r="W7" s="39">
        <v>2121.11</v>
      </c>
      <c r="X7" s="39">
        <v>100.58</v>
      </c>
      <c r="Y7" s="39">
        <v>104.77</v>
      </c>
      <c r="Z7" s="39">
        <v>94.34</v>
      </c>
      <c r="AA7" s="39">
        <v>92.43</v>
      </c>
      <c r="AB7" s="39">
        <v>88.1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725.09</v>
      </c>
      <c r="BF7" s="39">
        <v>703.14</v>
      </c>
      <c r="BG7" s="39">
        <v>630.95000000000005</v>
      </c>
      <c r="BH7" s="39">
        <v>560.11</v>
      </c>
      <c r="BI7" s="39">
        <v>487.55</v>
      </c>
      <c r="BJ7" s="39">
        <v>1108.26</v>
      </c>
      <c r="BK7" s="39">
        <v>1113.76</v>
      </c>
      <c r="BL7" s="39">
        <v>1125.69</v>
      </c>
      <c r="BM7" s="39">
        <v>1134.67</v>
      </c>
      <c r="BN7" s="39">
        <v>1144.79</v>
      </c>
      <c r="BO7" s="39">
        <v>1280.76</v>
      </c>
      <c r="BP7" s="39">
        <v>84.75</v>
      </c>
      <c r="BQ7" s="39">
        <v>76.959999999999994</v>
      </c>
      <c r="BR7" s="39">
        <v>73.849999999999994</v>
      </c>
      <c r="BS7" s="39">
        <v>67.45</v>
      </c>
      <c r="BT7" s="39">
        <v>66.459999999999994</v>
      </c>
      <c r="BU7" s="39">
        <v>19.77</v>
      </c>
      <c r="BV7" s="39">
        <v>34.25</v>
      </c>
      <c r="BW7" s="39">
        <v>46.48</v>
      </c>
      <c r="BX7" s="39">
        <v>40.6</v>
      </c>
      <c r="BY7" s="39">
        <v>56.04</v>
      </c>
      <c r="BZ7" s="39">
        <v>53.06</v>
      </c>
      <c r="CA7" s="39">
        <v>242.56</v>
      </c>
      <c r="CB7" s="39">
        <v>268.17</v>
      </c>
      <c r="CC7" s="39">
        <v>286.49</v>
      </c>
      <c r="CD7" s="39">
        <v>303.66000000000003</v>
      </c>
      <c r="CE7" s="39">
        <v>306.87</v>
      </c>
      <c r="CF7" s="39">
        <v>878.73</v>
      </c>
      <c r="CG7" s="39">
        <v>501.18</v>
      </c>
      <c r="CH7" s="39">
        <v>376.61</v>
      </c>
      <c r="CI7" s="39">
        <v>440.03</v>
      </c>
      <c r="CJ7" s="39">
        <v>304.35000000000002</v>
      </c>
      <c r="CK7" s="39">
        <v>314.83</v>
      </c>
      <c r="CL7" s="39">
        <v>64.7</v>
      </c>
      <c r="CM7" s="39">
        <v>66.010000000000005</v>
      </c>
      <c r="CN7" s="39">
        <v>54.67</v>
      </c>
      <c r="CO7" s="39">
        <v>63.81</v>
      </c>
      <c r="CP7" s="39">
        <v>65.91</v>
      </c>
      <c r="CQ7" s="39">
        <v>57.17</v>
      </c>
      <c r="CR7" s="39">
        <v>57.55</v>
      </c>
      <c r="CS7" s="39">
        <v>57.43</v>
      </c>
      <c r="CT7" s="39">
        <v>57.29</v>
      </c>
      <c r="CU7" s="39">
        <v>55.9</v>
      </c>
      <c r="CV7" s="39">
        <v>56.28</v>
      </c>
      <c r="CW7" s="39">
        <v>62.55</v>
      </c>
      <c r="CX7" s="39">
        <v>60.16</v>
      </c>
      <c r="CY7" s="39">
        <v>72.2</v>
      </c>
      <c r="CZ7" s="39">
        <v>63.75</v>
      </c>
      <c r="DA7" s="39">
        <v>61.33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0.2</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zaisei004</cp:lastModifiedBy>
  <cp:lastPrinted>2018-02-02T02:05:46Z</cp:lastPrinted>
  <dcterms:created xsi:type="dcterms:W3CDTF">2017-12-25T01:39:27Z</dcterms:created>
  <dcterms:modified xsi:type="dcterms:W3CDTF">2018-02-26T02:40:25Z</dcterms:modified>
  <cp:category/>
</cp:coreProperties>
</file>