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-todo\【H29年度】\03　公営企業関係\180126 【照会・22(金)〆】公営企業に係る「経営比較分析表」の分析等について（依頼）\"/>
    </mc:Choice>
  </mc:AlternateContent>
  <workbookProtection workbookPassword="B31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D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<sst xmlns="http://schemas.openxmlformats.org/spreadsheetml/2006/main" count="240" uniqueCount="125">
  <si>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</si>
  <si>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</si>
  <si>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</si>
  <si>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</si>
  <si>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</si>
  <si>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</si>
  <si>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</si>
  <si>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</si>
  <si>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</si>
  <si>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</si>
  <si>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</si>
  <si>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</si>
  <si>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</si>
  <si>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</si>
  <si>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</si>
  <si>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</si>
  <si>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</si>
  <si>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</si>
  <si>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</si>
  <si>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</si>
  <si>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</si>
  <si>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</si>
  <si>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</si>
  <si>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</si>
  <si>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</si>
  <si>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</si>
  <si>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</si>
  <si>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</si>
  <si>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</si>
  <si>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</si>
  <si>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</si>
  <si>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</si>
  <si>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</si>
  <si>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</si>
  <si>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</si>
  <si>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</si>
  <si>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</si>
  <si>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</si>
  <si>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</si>
  <si>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</si>
  <si>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</si>
  <si>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</si>
  <si>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</si>
  <si>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</si>
  <si>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</si>
  <si>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</si>
  <si>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</si>
  <si>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</si>
  <si>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</si>
  <si>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</si>
  <si>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</si>
  <si>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</si>
  <si>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</si>
  <si>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</si>
  <si>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</si>
  <si>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</si>
  <si>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</si>
  <si>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</si>
  <si>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</si>
  <si>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</si>
  <si>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</si>
  <si>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</si>
  <si>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</si>
  <si>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</si>
  <si>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</si>
  <si>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</si>
  <si>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</si>
  <si>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</si>
  <si>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</si>
  <si>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</si>
  <si>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</si>
  <si>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</si>
  <si>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</si>
  <si>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</si>
  <si>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</si>
  <si>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</si>
  <si>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</si>
  <si>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</si>
  <si>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</si>
  <si>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</si>
  <si>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</si>
  <si>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</si>
  <si>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</si>
  <si>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</si>
  <si>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</si>
  <si>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</si>
  <si>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</si>
  <si>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</si>
  <si>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</si>
  <si>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</si>
  <si>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</si>
  <si>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</si>
  <si>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</si>
  <si>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</si>
  <si>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</si>
  <si>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</si>
  <si>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</si>
  <si>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</si>
  <si>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</si>
  <si>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</si>
  <si>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</si>
  <si>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</si>
  <si>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</si>
  <si>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</si>
  <si>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</si>
  <si>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</si>
  <si>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</si>
  <si>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</si>
  <si>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</si>
  <si>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乙部町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</si>
  <si>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</si>
  <si>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</si>
  <si>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</si>
  <si>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</si>
  <si>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</si>
  <si>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</si>
  <si>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</si>
  <si>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</si>
  <si>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</si>
  <si>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</si>
  <si>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</si>
  <si>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</si>
  <si>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収益的収支比率は平成24年度から100％を下
回っており、総収益についても、一般会計から
の繰入金にかなり依存しており、健全な経営と
は言えない状況となっている。
　また、経費回収率も、類似団体平均値及び全
国平均は上回ってはいるものの55％と低く一般
会計からの繰入金で賄われている。
　汚水処理原価については、類似団体平均値は
下回っているものの、過去、右肩上がりに年々
増加傾向となっていたが、今年度は減少してい
ることから、今後も効率的な汚水処理を目指し
て取り組んでいく。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ヘイセイ</t>
    </rPh>
    <rPh sb="13" eb="15">
      <t>ネンド</t>
    </rPh>
    <rPh sb="22" eb="23">
      <t>シタ</t>
    </rPh>
    <rPh sb="24" eb="25">
      <t>マワ</t>
    </rPh>
    <rPh sb="30" eb="31">
      <t>ソウ</t>
    </rPh>
    <rPh sb="31" eb="33">
      <t>シュウエキ</t>
    </rPh>
    <rPh sb="39" eb="41">
      <t>イッパン</t>
    </rPh>
    <rPh sb="41" eb="43">
      <t>カイケイ</t>
    </rPh>
    <rPh sb="47" eb="49">
      <t>クリイレ</t>
    </rPh>
    <rPh sb="49" eb="50">
      <t>キン</t>
    </rPh>
    <rPh sb="54" eb="56">
      <t>イゾン</t>
    </rPh>
    <rPh sb="61" eb="63">
      <t>ケンゼン</t>
    </rPh>
    <rPh sb="64" eb="66">
      <t>ケイエイ</t>
    </rPh>
    <rPh sb="69" eb="70">
      <t>イ</t>
    </rPh>
    <rPh sb="73" eb="75">
      <t>ジョウキョウ</t>
    </rPh>
    <rPh sb="87" eb="89">
      <t>ケイヒ</t>
    </rPh>
    <rPh sb="89" eb="91">
      <t>カイシュウ</t>
    </rPh>
    <rPh sb="91" eb="92">
      <t>リツ</t>
    </rPh>
    <rPh sb="94" eb="96">
      <t>ルイジ</t>
    </rPh>
    <rPh sb="96" eb="98">
      <t>ダンタイ</t>
    </rPh>
    <rPh sb="98" eb="100">
      <t>ヘイキン</t>
    </rPh>
    <rPh sb="100" eb="101">
      <t>チ</t>
    </rPh>
    <rPh sb="101" eb="102">
      <t>オヨ</t>
    </rPh>
    <rPh sb="103" eb="104">
      <t>ゼン</t>
    </rPh>
    <rPh sb="105" eb="106">
      <t>コク</t>
    </rPh>
    <rPh sb="106" eb="108">
      <t>ヘイキン</t>
    </rPh>
    <rPh sb="109" eb="111">
      <t>ウワマワ</t>
    </rPh>
    <rPh sb="123" eb="124">
      <t>ヒク</t>
    </rPh>
    <rPh sb="125" eb="127">
      <t>イッパン</t>
    </rPh>
    <rPh sb="128" eb="130">
      <t>カイケイ</t>
    </rPh>
    <rPh sb="133" eb="135">
      <t>クリイレ</t>
    </rPh>
    <rPh sb="135" eb="136">
      <t>キン</t>
    </rPh>
    <rPh sb="137" eb="138">
      <t>マカナ</t>
    </rPh>
    <rPh sb="146" eb="148">
      <t>オスイ</t>
    </rPh>
    <rPh sb="148" eb="150">
      <t>ショリ</t>
    </rPh>
    <rPh sb="150" eb="152">
      <t>ゲンカ</t>
    </rPh>
    <rPh sb="158" eb="160">
      <t>ルイジ</t>
    </rPh>
    <rPh sb="160" eb="162">
      <t>ダンタイ</t>
    </rPh>
    <rPh sb="162" eb="164">
      <t>ヘイキン</t>
    </rPh>
    <rPh sb="164" eb="165">
      <t>チ</t>
    </rPh>
    <rPh sb="167" eb="169">
      <t>シタマワ</t>
    </rPh>
    <rPh sb="177" eb="179">
      <t>カコ</t>
    </rPh>
    <rPh sb="180" eb="182">
      <t>ミギカタ</t>
    </rPh>
    <rPh sb="182" eb="183">
      <t>ア</t>
    </rPh>
    <rPh sb="186" eb="188">
      <t>ネンネン</t>
    </rPh>
    <rPh sb="189" eb="191">
      <t>ゾウカ</t>
    </rPh>
    <rPh sb="201" eb="204">
      <t>コンネンド</t>
    </rPh>
    <rPh sb="205" eb="207">
      <t>ゲンショウ</t>
    </rPh>
    <rPh sb="217" eb="219">
      <t>コンゴ</t>
    </rPh>
    <rPh sb="220" eb="222">
      <t>コウリツ</t>
    </rPh>
    <rPh sb="222" eb="223">
      <t>テキ</t>
    </rPh>
    <rPh sb="224" eb="226">
      <t>オスイ</t>
    </rPh>
    <rPh sb="226" eb="228">
      <t>ショリ</t>
    </rPh>
    <rPh sb="229" eb="231">
      <t>メザ</t>
    </rPh>
    <rPh sb="234" eb="235">
      <t>ト</t>
    </rPh>
    <rPh sb="236" eb="237">
      <t>ク</t>
    </rPh>
    <phoneticPr fontId="7"/>
  </si>
  <si>
    <t>　管渠については、供用開始から12年しか経過
していないため、老朽化の進行は見られない。
　処理場についても目立った老朽化は見られな
いが、今後、電気設備等を中心とした更新工事
の実施が予想される。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1" eb="34">
      <t>ロウキュウカ</t>
    </rPh>
    <rPh sb="35" eb="37">
      <t>シンコウ</t>
    </rPh>
    <rPh sb="38" eb="39">
      <t>ミ</t>
    </rPh>
    <rPh sb="46" eb="49">
      <t>ショリジョウ</t>
    </rPh>
    <rPh sb="54" eb="56">
      <t>メダ</t>
    </rPh>
    <rPh sb="58" eb="61">
      <t>ロウキュウカ</t>
    </rPh>
    <rPh sb="62" eb="63">
      <t>ミ</t>
    </rPh>
    <rPh sb="70" eb="72">
      <t>コンゴ</t>
    </rPh>
    <rPh sb="73" eb="75">
      <t>デンキ</t>
    </rPh>
    <rPh sb="75" eb="77">
      <t>セツビ</t>
    </rPh>
    <rPh sb="77" eb="78">
      <t>トウ</t>
    </rPh>
    <rPh sb="79" eb="81">
      <t>チュウシン</t>
    </rPh>
    <rPh sb="84" eb="86">
      <t>コウシン</t>
    </rPh>
    <rPh sb="86" eb="88">
      <t>コウジ</t>
    </rPh>
    <rPh sb="90" eb="92">
      <t>ジッシ</t>
    </rPh>
    <rPh sb="93" eb="95">
      <t>ヨソウ</t>
    </rPh>
    <phoneticPr fontId="7"/>
  </si>
  <si>
    <t>　非効率な汚水処理を行っている現状について
は、施設利用率が２割とかなり低く、水洗化率
も５割程度と、ここ数年は横這いとなっている
ことから、接続率の向上に努め、有収水量を増
加させる取組みを行う必要があると思われる。
　なお、経営戦略については、平成28年度に策
済み。</t>
    <rPh sb="1" eb="2">
      <t>ヒ</t>
    </rPh>
    <rPh sb="2" eb="4">
      <t>コウリツ</t>
    </rPh>
    <rPh sb="5" eb="7">
      <t>オスイ</t>
    </rPh>
    <rPh sb="7" eb="9">
      <t>ショリ</t>
    </rPh>
    <rPh sb="10" eb="11">
      <t>オコナ</t>
    </rPh>
    <rPh sb="15" eb="17">
      <t>ゲンジョウ</t>
    </rPh>
    <rPh sb="24" eb="26">
      <t>シセツ</t>
    </rPh>
    <rPh sb="26" eb="29">
      <t>リヨウリツ</t>
    </rPh>
    <rPh sb="31" eb="32">
      <t>ワリ</t>
    </rPh>
    <rPh sb="36" eb="37">
      <t>ヒク</t>
    </rPh>
    <rPh sb="39" eb="41">
      <t>スイセン</t>
    </rPh>
    <rPh sb="41" eb="42">
      <t>カ</t>
    </rPh>
    <rPh sb="42" eb="43">
      <t>リツ</t>
    </rPh>
    <rPh sb="46" eb="47">
      <t>ワ</t>
    </rPh>
    <rPh sb="47" eb="49">
      <t>テイド</t>
    </rPh>
    <rPh sb="53" eb="55">
      <t>スウネン</t>
    </rPh>
    <rPh sb="56" eb="58">
      <t>ヨコバ</t>
    </rPh>
    <rPh sb="71" eb="73">
      <t>セツゾク</t>
    </rPh>
    <rPh sb="73" eb="74">
      <t>リツ</t>
    </rPh>
    <rPh sb="75" eb="77">
      <t>コウジョウ</t>
    </rPh>
    <rPh sb="78" eb="79">
      <t>ツト</t>
    </rPh>
    <rPh sb="81" eb="82">
      <t>ユウ</t>
    </rPh>
    <rPh sb="82" eb="83">
      <t>シュウ</t>
    </rPh>
    <rPh sb="83" eb="85">
      <t>スイリョウ</t>
    </rPh>
    <rPh sb="92" eb="94">
      <t>トリクミ</t>
    </rPh>
    <rPh sb="96" eb="97">
      <t>オコナ</t>
    </rPh>
    <rPh sb="98" eb="99">
      <t>ヒツ</t>
    </rPh>
    <rPh sb="99" eb="100">
      <t>ヨウ</t>
    </rPh>
    <rPh sb="104" eb="105">
      <t>オモ</t>
    </rPh>
    <rPh sb="114" eb="116">
      <t>ケイエイ</t>
    </rPh>
    <rPh sb="116" eb="118">
      <t>センリャク</t>
    </rPh>
    <rPh sb="124" eb="126">
      <t>ヘイセイ</t>
    </rPh>
    <rPh sb="128" eb="130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</si>
</sst>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20536"/>
        <c:axId val="40352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520536"/>
        <c:axId val="403520928"/>
      </c:lineChart>
      <c:dateAx>
        <c:axId val="403520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520928"/>
        <c:crosses val="autoZero"/>
        <c:auto val="1"/>
        <c:lblOffset val="100"/>
        <c:baseTimeUnit val="years"/>
      </c:dateAx>
      <c:valAx>
        <c:axId val="40352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520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23.83</c:v>
                </c:pt>
                <c:pt idx="1">
                  <c:v>23.32</c:v>
                </c:pt>
                <c:pt idx="2">
                  <c:v>23.83</c:v>
                </c:pt>
                <c:pt idx="3">
                  <c:v>23.83</c:v>
                </c:pt>
                <c:pt idx="4">
                  <c:v>23.83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16008"/>
        <c:axId val="60921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16008"/>
        <c:axId val="609216400"/>
      </c:lineChart>
      <c:dateAx>
        <c:axId val="60921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6400"/>
        <c:crosses val="autoZero"/>
        <c:auto val="1"/>
        <c:lblOffset val="100"/>
        <c:baseTimeUnit val="years"/>
      </c:dateAx>
      <c:valAx>
        <c:axId val="60921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1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42.39</c:v>
                </c:pt>
                <c:pt idx="1">
                  <c:v>43.14</c:v>
                </c:pt>
                <c:pt idx="2">
                  <c:v>52.41</c:v>
                </c:pt>
                <c:pt idx="3">
                  <c:v>54.3</c:v>
                </c:pt>
                <c:pt idx="4">
                  <c:v>53.65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17576"/>
        <c:axId val="60921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63.77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17576"/>
        <c:axId val="609217968"/>
      </c:lineChart>
      <c:dateAx>
        <c:axId val="609217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7968"/>
        <c:crosses val="autoZero"/>
        <c:auto val="1"/>
        <c:lblOffset val="100"/>
        <c:baseTimeUnit val="years"/>
      </c:dateAx>
      <c:valAx>
        <c:axId val="60921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17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67.209999999999994</c:v>
                </c:pt>
                <c:pt idx="2">
                  <c:v>70.37</c:v>
                </c:pt>
                <c:pt idx="3">
                  <c:v>67.69</c:v>
                </c:pt>
                <c:pt idx="4">
                  <c:v>66.45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03464"/>
        <c:axId val="60920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03464"/>
        <c:axId val="609203856"/>
      </c:lineChart>
      <c:dateAx>
        <c:axId val="609203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03856"/>
        <c:crosses val="autoZero"/>
        <c:auto val="1"/>
        <c:lblOffset val="100"/>
        <c:baseTimeUnit val="years"/>
      </c:dateAx>
      <c:valAx>
        <c:axId val="60920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03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05032"/>
        <c:axId val="60920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05032"/>
        <c:axId val="609205424"/>
      </c:lineChart>
      <c:dateAx>
        <c:axId val="60920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05424"/>
        <c:crosses val="autoZero"/>
        <c:auto val="1"/>
        <c:lblOffset val="100"/>
        <c:baseTimeUnit val="years"/>
      </c:dateAx>
      <c:valAx>
        <c:axId val="60920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0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06600"/>
        <c:axId val="60920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06600"/>
        <c:axId val="609206992"/>
      </c:lineChart>
      <c:dateAx>
        <c:axId val="609206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06992"/>
        <c:crosses val="autoZero"/>
        <c:auto val="1"/>
        <c:lblOffset val="100"/>
        <c:baseTimeUnit val="years"/>
      </c:dateAx>
      <c:valAx>
        <c:axId val="60920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06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08168"/>
        <c:axId val="60920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08168"/>
        <c:axId val="609208560"/>
      </c:lineChart>
      <c:dateAx>
        <c:axId val="60920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08560"/>
        <c:crosses val="autoZero"/>
        <c:auto val="1"/>
        <c:lblOffset val="100"/>
        <c:baseTimeUnit val="years"/>
      </c:dateAx>
      <c:valAx>
        <c:axId val="60920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0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09736"/>
        <c:axId val="60921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09736"/>
        <c:axId val="609210128"/>
      </c:lineChart>
      <c:dateAx>
        <c:axId val="60920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0128"/>
        <c:crosses val="autoZero"/>
        <c:auto val="1"/>
        <c:lblOffset val="100"/>
        <c:baseTimeUnit val="years"/>
      </c:dateAx>
      <c:valAx>
        <c:axId val="60921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0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11304"/>
        <c:axId val="60921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1700.42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11304"/>
        <c:axId val="609211696"/>
      </c:lineChart>
      <c:dateAx>
        <c:axId val="60921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1696"/>
        <c:crosses val="autoZero"/>
        <c:auto val="1"/>
        <c:lblOffset val="100"/>
        <c:baseTimeUnit val="years"/>
      </c:dateAx>
      <c:valAx>
        <c:axId val="60921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1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47.24</c:v>
                </c:pt>
                <c:pt idx="2">
                  <c:v>46.2</c:v>
                </c:pt>
                <c:pt idx="3">
                  <c:v>43.13</c:v>
                </c:pt>
                <c:pt idx="4">
                  <c:v>54.85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12872"/>
        <c:axId val="60921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34.51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12872"/>
        <c:axId val="609213264"/>
      </c:lineChart>
      <c:dateAx>
        <c:axId val="60921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3264"/>
        <c:crosses val="autoZero"/>
        <c:auto val="1"/>
        <c:lblOffset val="100"/>
        <c:baseTimeUnit val="years"/>
      </c:dateAx>
      <c:valAx>
        <c:axId val="60921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1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364.43</c:v>
                </c:pt>
                <c:pt idx="1">
                  <c:v>405.9</c:v>
                </c:pt>
                <c:pt idx="2">
                  <c:v>427.24</c:v>
                </c:pt>
                <c:pt idx="3">
                  <c:v>461.06</c:v>
                </c:pt>
                <c:pt idx="4">
                  <c:v>358.57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14440"/>
        <c:axId val="60921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476.11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214440"/>
        <c:axId val="609214832"/>
      </c:lineChart>
      <c:dateAx>
        <c:axId val="60921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9214832"/>
        <c:crosses val="autoZero"/>
        <c:auto val="1"/>
        <c:lblOffset val="100"/>
        <c:baseTimeUnit val="years"/>
      </c:dateAx>
      <c:valAx>
        <c:axId val="60921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21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60" zoomScaleNormal="100" workbookViewId="0">
      <selection activeCell="BJ10" sqref="BJ10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北海道　乙部町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H3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3919</v>
      </c>
      <c r="AM8" s="50"/>
      <c r="AN8" s="50"/>
      <c r="AO8" s="50"/>
      <c r="AP8" s="50"/>
      <c r="AQ8" s="50"/>
      <c r="AR8" s="50"/>
      <c r="AS8" s="50"/>
      <c r="AT8" s="45">
        <f>データ!T6</f>
        <v>162.59</v>
      </c>
      <c r="AU8" s="45"/>
      <c r="AV8" s="45"/>
      <c r="AW8" s="45"/>
      <c r="AX8" s="45"/>
      <c r="AY8" s="45"/>
      <c r="AZ8" s="45"/>
      <c r="BA8" s="45"/>
      <c r="BB8" s="45">
        <f>データ!U6</f>
        <v>24.1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11.27</v>
      </c>
      <c r="Q10" s="45"/>
      <c r="R10" s="45"/>
      <c r="S10" s="45"/>
      <c r="T10" s="45"/>
      <c r="U10" s="45"/>
      <c r="V10" s="45"/>
      <c r="W10" s="45">
        <f>データ!Q6</f>
        <v>99.02</v>
      </c>
      <c r="X10" s="45"/>
      <c r="Y10" s="45"/>
      <c r="Z10" s="45"/>
      <c r="AA10" s="45"/>
      <c r="AB10" s="45"/>
      <c r="AC10" s="45"/>
      <c r="AD10" s="50">
        <f>データ!R6</f>
        <v>3520</v>
      </c>
      <c r="AE10" s="50"/>
      <c r="AF10" s="50"/>
      <c r="AG10" s="50"/>
      <c r="AH10" s="50"/>
      <c r="AI10" s="50"/>
      <c r="AJ10" s="50"/>
      <c r="AK10" s="2"/>
      <c r="AL10" s="50">
        <f>データ!V6</f>
        <v>438</v>
      </c>
      <c r="AM10" s="50"/>
      <c r="AN10" s="50"/>
      <c r="AO10" s="50"/>
      <c r="AP10" s="50"/>
      <c r="AQ10" s="50"/>
      <c r="AR10" s="50"/>
      <c r="AS10" s="50"/>
      <c r="AT10" s="45">
        <f>データ!W6</f>
        <v>0.12</v>
      </c>
      <c r="AU10" s="45"/>
      <c r="AV10" s="45"/>
      <c r="AW10" s="45"/>
      <c r="AX10" s="45"/>
      <c r="AY10" s="45"/>
      <c r="AZ10" s="45"/>
      <c r="BA10" s="45"/>
      <c r="BB10" s="45">
        <f>データ!X6</f>
        <v>3650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13641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北海道　乙部町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11.27</v>
      </c>
      <c r="Q6" s="34">
        <f t="shared" si="3"/>
        <v>99.02</v>
      </c>
      <c r="R6" s="34">
        <f t="shared" si="3"/>
        <v>3520</v>
      </c>
      <c r="S6" s="34">
        <f t="shared" si="3"/>
        <v>3919</v>
      </c>
      <c r="T6" s="34">
        <f t="shared" si="3"/>
        <v>162.59</v>
      </c>
      <c r="U6" s="34">
        <f t="shared" si="3"/>
        <v>24.1</v>
      </c>
      <c r="V6" s="34">
        <f t="shared" si="3"/>
        <v>438</v>
      </c>
      <c r="W6" s="34">
        <f t="shared" si="3"/>
        <v>0.12</v>
      </c>
      <c r="X6" s="34">
        <f t="shared" si="3"/>
        <v>3650</v>
      </c>
      <c r="Y6" s="35">
        <f>IF(Y7="",NA(),Y7)</f>
        <v>76.78</v>
      </c>
      <c r="Z6" s="35">
        <f t="shared" ref="Z6:AH6" si="4">IF(Z7="",NA(),Z7)</f>
        <v>67.209999999999994</v>
      </c>
      <c r="AA6" s="35">
        <f t="shared" si="4"/>
        <v>70.37</v>
      </c>
      <c r="AB6" s="35">
        <f t="shared" si="4"/>
        <v>67.69</v>
      </c>
      <c r="AC6" s="35">
        <f t="shared" si="4"/>
        <v>66.45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1700.42</v>
      </c>
      <c r="BP6" s="34" t="str">
        <f>IF(BP7="","",IF(BP7="-","【-】","【"&amp;SUBSTITUTE(TEXT(BP7,"#,##0.00"),"-","△")&amp;"】"))</f>
        <v>【985.48】</v>
      </c>
      <c r="BQ6" s="35">
        <f>IF(BQ7="",NA(),BQ7)</f>
        <v>52.55</v>
      </c>
      <c r="BR6" s="35">
        <f t="shared" ref="BR6:BZ6" si="8">IF(BR7="",NA(),BR7)</f>
        <v>47.24</v>
      </c>
      <c r="BS6" s="35">
        <f t="shared" si="8"/>
        <v>46.2</v>
      </c>
      <c r="BT6" s="35">
        <f t="shared" si="8"/>
        <v>43.13</v>
      </c>
      <c r="BU6" s="35">
        <f t="shared" si="8"/>
        <v>54.85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34.51</v>
      </c>
      <c r="CA6" s="34" t="str">
        <f>IF(CA7="","",IF(CA7="-","【-】","【"&amp;SUBSTITUTE(TEXT(CA7,"#,##0.00"),"-","△")&amp;"】"))</f>
        <v>【45.38】</v>
      </c>
      <c r="CB6" s="35">
        <f>IF(CB7="",NA(),CB7)</f>
        <v>364.43</v>
      </c>
      <c r="CC6" s="35">
        <f t="shared" ref="CC6:CK6" si="9">IF(CC7="",NA(),CC7)</f>
        <v>405.9</v>
      </c>
      <c r="CD6" s="35">
        <f t="shared" si="9"/>
        <v>427.24</v>
      </c>
      <c r="CE6" s="35">
        <f t="shared" si="9"/>
        <v>461.06</v>
      </c>
      <c r="CF6" s="35">
        <f t="shared" si="9"/>
        <v>358.57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476.11</v>
      </c>
      <c r="CL6" s="34" t="str">
        <f>IF(CL7="","",IF(CL7="-","【-】","【"&amp;SUBSTITUTE(TEXT(CL7,"#,##0.00"),"-","△")&amp;"】"))</f>
        <v>【377.04】</v>
      </c>
      <c r="CM6" s="35">
        <f>IF(CM7="",NA(),CM7)</f>
        <v>23.83</v>
      </c>
      <c r="CN6" s="35">
        <f t="shared" ref="CN6:CV6" si="10">IF(CN7="",NA(),CN7)</f>
        <v>23.32</v>
      </c>
      <c r="CO6" s="35">
        <f t="shared" si="10"/>
        <v>23.83</v>
      </c>
      <c r="CP6" s="35">
        <f t="shared" si="10"/>
        <v>23.83</v>
      </c>
      <c r="CQ6" s="35">
        <f t="shared" si="10"/>
        <v>23.83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29.4</v>
      </c>
      <c r="CW6" s="34" t="str">
        <f>IF(CW7="","",IF(CW7="-","【-】","【"&amp;SUBSTITUTE(TEXT(CW7,"#,##0.00"),"-","△")&amp;"】"))</f>
        <v>【34.15】</v>
      </c>
      <c r="CX6" s="35">
        <f>IF(CX7="",NA(),CX7)</f>
        <v>42.39</v>
      </c>
      <c r="CY6" s="35">
        <f t="shared" ref="CY6:DG6" si="11">IF(CY7="",NA(),CY7)</f>
        <v>43.14</v>
      </c>
      <c r="CZ6" s="35">
        <f t="shared" si="11"/>
        <v>52.41</v>
      </c>
      <c r="DA6" s="35">
        <f t="shared" si="11"/>
        <v>54.3</v>
      </c>
      <c r="DB6" s="35">
        <f t="shared" si="11"/>
        <v>53.65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63.77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4">
        <f t="shared" si="14"/>
        <v>0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13641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11.27</v>
      </c>
      <c r="Q7" s="38">
        <v>99.02</v>
      </c>
      <c r="R7" s="38">
        <v>3520</v>
      </c>
      <c r="S7" s="38">
        <v>3919</v>
      </c>
      <c r="T7" s="38">
        <v>162.59</v>
      </c>
      <c r="U7" s="38">
        <v>24.1</v>
      </c>
      <c r="V7" s="38">
        <v>438</v>
      </c>
      <c r="W7" s="38">
        <v>0.12</v>
      </c>
      <c r="X7" s="38">
        <v>3650</v>
      </c>
      <c r="Y7" s="38">
        <v>76.78</v>
      </c>
      <c r="Z7" s="38">
        <v>67.209999999999994</v>
      </c>
      <c r="AA7" s="38">
        <v>70.37</v>
      </c>
      <c r="AB7" s="38">
        <v>67.69</v>
      </c>
      <c r="AC7" s="38">
        <v>66.45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1700.42</v>
      </c>
      <c r="BP7" s="38">
        <v>985.48</v>
      </c>
      <c r="BQ7" s="38">
        <v>52.55</v>
      </c>
      <c r="BR7" s="38">
        <v>47.24</v>
      </c>
      <c r="BS7" s="38">
        <v>46.2</v>
      </c>
      <c r="BT7" s="38">
        <v>43.13</v>
      </c>
      <c r="BU7" s="38">
        <v>54.85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34.51</v>
      </c>
      <c r="CA7" s="38">
        <v>45.38</v>
      </c>
      <c r="CB7" s="38">
        <v>364.43</v>
      </c>
      <c r="CC7" s="38">
        <v>405.9</v>
      </c>
      <c r="CD7" s="38">
        <v>427.24</v>
      </c>
      <c r="CE7" s="38">
        <v>461.06</v>
      </c>
      <c r="CF7" s="38">
        <v>358.57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476.11</v>
      </c>
      <c r="CL7" s="38">
        <v>377.04</v>
      </c>
      <c r="CM7" s="38">
        <v>23.83</v>
      </c>
      <c r="CN7" s="38">
        <v>23.32</v>
      </c>
      <c r="CO7" s="38">
        <v>23.83</v>
      </c>
      <c r="CP7" s="38">
        <v>23.83</v>
      </c>
      <c r="CQ7" s="38">
        <v>23.83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29.4</v>
      </c>
      <c r="CW7" s="38">
        <v>34.15</v>
      </c>
      <c r="CX7" s="38">
        <v>42.39</v>
      </c>
      <c r="CY7" s="38">
        <v>43.14</v>
      </c>
      <c r="CZ7" s="38">
        <v>52.41</v>
      </c>
      <c r="DA7" s="38">
        <v>54.3</v>
      </c>
      <c r="DB7" s="38">
        <v>53.65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63.77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zaisei004</cp:lastModifiedBy>
  <cp:lastPrinted>2018-01-31T04:44:19Z</cp:lastPrinted>
  <dcterms:created xsi:type="dcterms:W3CDTF">2017-12-25T02:34:57Z</dcterms:created>
  <dcterms:modified xsi:type="dcterms:W3CDTF">2018-01-31T04:46:30Z</dcterms:modified>
  <cp:category/>
</cp:coreProperties>
</file>