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kensetsu008\Desktop\【経営比較分析表】2017_013641_47_010\"/>
    </mc:Choice>
  </mc:AlternateContent>
  <workbookProtection workbookAlgorithmName="SHA-512" workbookHashValue="v5iR7RMR8OI3ZVl2WH65wX0NQUCG0gB99KO/+Q9VqIbIsHr2G+CSsOZm2rePbNcxvxk2odnwZ0uB3UR8NwOvVA==" workbookSaltValue="UrhnNIv4bgoNKRf/D0PdOQ==" workbookSpinCount="100000" lockStructure="1"/>
  <bookViews>
    <workbookView xWindow="186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<sst xmlns="http://schemas.openxmlformats.org/spreadsheetml/2006/main" count="237" uniqueCount="123">
  <si>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</si>
  <si>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</si>
  <si>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</si>
  <si>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</si>
  <si>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</si>
  <si>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</si>
  <si>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</si>
  <si>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</si>
  <si>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</si>
  <si>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</si>
  <si>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</si>
  <si>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</si>
  <si>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</si>
  <si>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</si>
  <si>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</si>
  <si>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</si>
  <si>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</si>
  <si>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</si>
  <si>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</si>
  <si>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</si>
  <si>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</si>
  <si>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</si>
  <si>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</si>
  <si>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</si>
  <si>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</si>
  <si>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</si>
  <si>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</si>
  <si>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</si>
  <si>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</si>
  <si>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</si>
  <si>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</si>
  <si>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</si>
  <si>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</si>
  <si>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</si>
  <si>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</si>
  <si>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</si>
  <si>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</si>
  <si>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</si>
  <si>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</si>
  <si>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</si>
  <si>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</si>
  <si>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</si>
  <si>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</si>
  <si>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</si>
  <si>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</si>
  <si>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</si>
  <si>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</si>
  <si>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</si>
  <si>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</si>
  <si>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</si>
  <si>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</si>
  <si>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</si>
  <si>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</si>
  <si>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</si>
  <si>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</si>
  <si>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</si>
  <si>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</si>
  <si>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</si>
  <si>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</si>
  <si>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</si>
  <si>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</si>
  <si>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</si>
  <si>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</si>
  <si>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</si>
  <si>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</si>
  <si>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</si>
  <si>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</si>
  <si>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</si>
  <si>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</si>
  <si>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</si>
  <si>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</si>
  <si>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</si>
  <si>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</si>
  <si>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</si>
  <si>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</si>
  <si>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</si>
  <si>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</si>
  <si>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</si>
  <si>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</si>
  <si>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</si>
  <si>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</si>
  <si>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</si>
  <si>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</si>
  <si>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</si>
  <si>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</si>
  <si>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</si>
  <si>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</si>
  <si>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</si>
  <si>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</si>
  <si>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</si>
  <si>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</si>
  <si>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</si>
  <si>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</si>
  <si>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</si>
  <si>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</si>
  <si>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</si>
  <si>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</si>
  <si>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</si>
  <si>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</si>
  <si>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</si>
  <si>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</si>
  <si>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</si>
  <si>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</si>
  <si>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</si>
  <si>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</si>
  <si>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</si>
  <si>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</si>
  <si>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</si>
  <si>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</si>
  <si>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</si>
  <si>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</si>
  <si>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</si>
  <si>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</si>
  <si>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</si>
  <si>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</si>
  <si>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</si>
  <si>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</si>
  <si>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</si>
  <si>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</si>
  <si>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</si>
  <si>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敷設後、４０年を経過した管路が今後増えていくことから、計画的な更新を行い、⑧有収率の改善も含め検討していく必要がある。
　また、浄水場等の主要施設も建設後４０年を経過していることから⑦施設利用率も踏まえ管路更新と平行しながら更新計画を検討する必要がある。</t>
    <phoneticPr fontId="4"/>
  </si>
  <si>
    <t>　地方債償還額の減少に伴い、①収益的収支比率・⑤料金回収率は上昇に転じ、⑥給水原価は減少した。
　平成３０年度以降は地方債償還額の減少に伴い更に改善されていくものと予想。
　いずれの指標においても平均値とほぼ同程度か、上回っており、②累積欠損金比率も該当が無いことから現行の料金体制で問題ないものと判断し、施設の更新に資本を使える状態となっていると考えられる。</t>
    <rPh sb="8" eb="10">
      <t>ゲンショウ</t>
    </rPh>
    <rPh sb="11" eb="12">
      <t>トモナ</t>
    </rPh>
    <rPh sb="30" eb="32">
      <t>ジョウショウ</t>
    </rPh>
    <rPh sb="33" eb="34">
      <t>テン</t>
    </rPh>
    <rPh sb="42" eb="44">
      <t>ゲンショウ</t>
    </rPh>
    <rPh sb="58" eb="61">
      <t>チホウサイ</t>
    </rPh>
    <rPh sb="61" eb="63">
      <t>ショウカン</t>
    </rPh>
    <rPh sb="63" eb="64">
      <t>ガク</t>
    </rPh>
    <rPh sb="65" eb="67">
      <t>ゲンショウ</t>
    </rPh>
    <rPh sb="68" eb="69">
      <t>トモナ</t>
    </rPh>
    <rPh sb="70" eb="71">
      <t>サラ</t>
    </rPh>
    <rPh sb="104" eb="107">
      <t>ドウテイド</t>
    </rPh>
    <rPh sb="109" eb="111">
      <t>ウワマワ</t>
    </rPh>
    <phoneticPr fontId="4"/>
  </si>
  <si>
    <t>　平成２８年度に経営戦略を策定し、今後の地方債償還額の減少に伴い、毎年５００～1,５００千円程度の工事・修繕が行なえる見通しとなっているが、給水人口の減少に伴い、①収益的収支比率が長期的に下降傾向となる見込みなので、施設の更新等にあたっては、耐震化等の長寿命化や施設規模の縮小等を含め、給水人口規模に見合った効率的な更新計画を検討していかなければならない。</t>
    <rPh sb="90" eb="93">
      <t>チョウキテキ</t>
    </rPh>
    <rPh sb="101" eb="10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</si>
</sst>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c:v>
                </c:pt>
                <c:pt idx="1">
                  <c:v>0</c:v>
                </c:pt>
                <c:pt idx="2">
                  <c:v>0</c:v>
                </c:pt>
                <c:pt idx="3">
                  <c:v>0</c:v>
                </c:pt>
                <c:pt idx="4">
                  <c:v>0</c:v>
                </c:pt>
              </c:numCache>
            </c:numRef>
          </c:val>
          <c:extLst>
            <c:ext xmlns:c16="http://schemas.microsoft.com/office/drawing/2014/chart" uri="{C3380CC4-5D6E-409C-BE32-E72D297353CC}">
              <c16:uniqueId val="{00000000-421F-4127-AC46-F0D32534DCD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421F-4127-AC46-F0D32534DCD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66.010000000000005</c:v>
                </c:pt>
                <c:pt idx="1">
                  <c:v>54.67</c:v>
                </c:pt>
                <c:pt idx="2">
                  <c:v>63.81</c:v>
                </c:pt>
                <c:pt idx="3">
                  <c:v>65.91</c:v>
                </c:pt>
                <c:pt idx="4">
                  <c:v>57.9</c:v>
                </c:pt>
              </c:numCache>
            </c:numRef>
          </c:val>
          <c:extLst>
            <c:ext xmlns:c16="http://schemas.microsoft.com/office/drawing/2014/chart" uri="{C3380CC4-5D6E-409C-BE32-E72D297353CC}">
              <c16:uniqueId val="{00000000-0852-40E2-AD90-2251B014678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852-40E2-AD90-2251B014678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60.16</c:v>
                </c:pt>
                <c:pt idx="1">
                  <c:v>72.2</c:v>
                </c:pt>
                <c:pt idx="2">
                  <c:v>63.75</c:v>
                </c:pt>
                <c:pt idx="3">
                  <c:v>61.33</c:v>
                </c:pt>
                <c:pt idx="4">
                  <c:v>67.38</c:v>
                </c:pt>
              </c:numCache>
            </c:numRef>
          </c:val>
          <c:extLst>
            <c:ext xmlns:c16="http://schemas.microsoft.com/office/drawing/2014/chart" uri="{C3380CC4-5D6E-409C-BE32-E72D297353CC}">
              <c16:uniqueId val="{00000000-2262-45A2-8990-9383534B5FB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2262-45A2-8990-9383534B5FB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104.77</c:v>
                </c:pt>
                <c:pt idx="1">
                  <c:v>94.34</c:v>
                </c:pt>
                <c:pt idx="2">
                  <c:v>92.43</c:v>
                </c:pt>
                <c:pt idx="3">
                  <c:v>88.1</c:v>
                </c:pt>
                <c:pt idx="4">
                  <c:v>89.9</c:v>
                </c:pt>
              </c:numCache>
            </c:numRef>
          </c:val>
          <c:extLst>
            <c:ext xmlns:c16="http://schemas.microsoft.com/office/drawing/2014/chart" uri="{C3380CC4-5D6E-409C-BE32-E72D297353CC}">
              <c16:uniqueId val="{00000000-9C78-4A84-8165-F174E34DA91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9C78-4A84-8165-F174E34DA91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8A-43D5-BEB8-F9C78D10D43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8A-43D5-BEB8-F9C78D10D43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9B-4978-B716-0B4A81BECEC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B-4978-B716-0B4A81BECEC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32-43F6-A649-C94E2524A54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32-43F6-A649-C94E2524A54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B-4339-B650-C8438EFFD0F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B-4339-B650-C8438EFFD0F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703.14</c:v>
                </c:pt>
                <c:pt idx="1">
                  <c:v>630.95000000000005</c:v>
                </c:pt>
                <c:pt idx="2">
                  <c:v>560.11</c:v>
                </c:pt>
                <c:pt idx="3">
                  <c:v>487.55</c:v>
                </c:pt>
                <c:pt idx="4">
                  <c:v>407.17</c:v>
                </c:pt>
              </c:numCache>
            </c:numRef>
          </c:val>
          <c:extLst>
            <c:ext xmlns:c16="http://schemas.microsoft.com/office/drawing/2014/chart" uri="{C3380CC4-5D6E-409C-BE32-E72D297353CC}">
              <c16:uniqueId val="{00000000-7789-4507-B0FC-B92638A2FD4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7789-4507-B0FC-B92638A2FD4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76.959999999999994</c:v>
                </c:pt>
                <c:pt idx="1">
                  <c:v>73.849999999999994</c:v>
                </c:pt>
                <c:pt idx="2">
                  <c:v>67.45</c:v>
                </c:pt>
                <c:pt idx="3">
                  <c:v>66.459999999999994</c:v>
                </c:pt>
                <c:pt idx="4">
                  <c:v>71.11</c:v>
                </c:pt>
              </c:numCache>
            </c:numRef>
          </c:val>
          <c:extLst>
            <c:ext xmlns:c16="http://schemas.microsoft.com/office/drawing/2014/chart" uri="{C3380CC4-5D6E-409C-BE32-E72D297353CC}">
              <c16:uniqueId val="{00000000-61E8-4084-B971-82F2084F913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61E8-4084-B971-82F2084F913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268.17</c:v>
                </c:pt>
                <c:pt idx="1">
                  <c:v>286.49</c:v>
                </c:pt>
                <c:pt idx="2">
                  <c:v>303.66000000000003</c:v>
                </c:pt>
                <c:pt idx="3">
                  <c:v>306.87</c:v>
                </c:pt>
                <c:pt idx="4">
                  <c:v>298.86</c:v>
                </c:pt>
              </c:numCache>
            </c:numRef>
          </c:val>
          <c:extLst>
            <c:ext xmlns:c16="http://schemas.microsoft.com/office/drawing/2014/chart" uri="{C3380CC4-5D6E-409C-BE32-E72D297353CC}">
              <c16:uniqueId val="{00000000-DFFD-46F9-B888-B0FBE876EC5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DFFD-46F9-B888-B0FBE876EC5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乙部町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3833</v>
      </c>
      <c r="AM8" s="49"/>
      <c r="AN8" s="49"/>
      <c r="AO8" s="49"/>
      <c r="AP8" s="49"/>
      <c r="AQ8" s="49"/>
      <c r="AR8" s="49"/>
      <c r="AS8" s="49"/>
      <c r="AT8" s="45">
        <f>データ!$S$6</f>
        <v>162.59</v>
      </c>
      <c r="AU8" s="45"/>
      <c r="AV8" s="45"/>
      <c r="AW8" s="45"/>
      <c r="AX8" s="45"/>
      <c r="AY8" s="45"/>
      <c r="AZ8" s="45"/>
      <c r="BA8" s="45"/>
      <c r="BB8" s="45">
        <f>データ!$T$6</f>
        <v>23.57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98.28</v>
      </c>
      <c r="Q10" s="45"/>
      <c r="R10" s="45"/>
      <c r="S10" s="45"/>
      <c r="T10" s="45"/>
      <c r="U10" s="45"/>
      <c r="V10" s="45"/>
      <c r="W10" s="49">
        <f>データ!$Q$6</f>
        <v>3620</v>
      </c>
      <c r="X10" s="49"/>
      <c r="Y10" s="49"/>
      <c r="Z10" s="49"/>
      <c r="AA10" s="49"/>
      <c r="AB10" s="49"/>
      <c r="AC10" s="49"/>
      <c r="AD10" s="2"/>
      <c r="AE10" s="2"/>
      <c r="AF10" s="2"/>
      <c r="AG10" s="2"/>
      <c r="AH10" s="2"/>
      <c r="AI10" s="2"/>
      <c r="AJ10" s="2"/>
      <c r="AK10" s="2"/>
      <c r="AL10" s="49">
        <f>データ!$U$6</f>
        <v>3818</v>
      </c>
      <c r="AM10" s="49"/>
      <c r="AN10" s="49"/>
      <c r="AO10" s="49"/>
      <c r="AP10" s="49"/>
      <c r="AQ10" s="49"/>
      <c r="AR10" s="49"/>
      <c r="AS10" s="49"/>
      <c r="AT10" s="45">
        <f>データ!$V$6</f>
        <v>1.8</v>
      </c>
      <c r="AU10" s="45"/>
      <c r="AV10" s="45"/>
      <c r="AW10" s="45"/>
      <c r="AX10" s="45"/>
      <c r="AY10" s="45"/>
      <c r="AZ10" s="45"/>
      <c r="BA10" s="45"/>
      <c r="BB10" s="45">
        <f>データ!$W$6</f>
        <v>2121.11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oB1JvxM5ofFIgIrRwisgvlixvSgAX80CKaKlBUaLhjJi020jjVIa0nBrx7nFpt/kNumEAMmLaLTAFFC7/dOFBw==" saltValue="gq/OVlD1RrfINorNVIlQd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13641</v>
      </c>
      <c r="D6" s="33">
        <f t="shared" si="3"/>
        <v>47</v>
      </c>
      <c r="E6" s="33">
        <f t="shared" si="3"/>
        <v>1</v>
      </c>
      <c r="F6" s="33">
        <f t="shared" si="3"/>
        <v>0</v>
      </c>
      <c r="G6" s="33">
        <f t="shared" si="3"/>
        <v>0</v>
      </c>
      <c r="H6" s="33" t="str">
        <f t="shared" si="3"/>
        <v>北海道　乙部町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98.28</v>
      </c>
      <c r="Q6" s="34">
        <f t="shared" si="3"/>
        <v>3620</v>
      </c>
      <c r="R6" s="34">
        <f t="shared" si="3"/>
        <v>3833</v>
      </c>
      <c r="S6" s="34">
        <f t="shared" si="3"/>
        <v>162.59</v>
      </c>
      <c r="T6" s="34">
        <f t="shared" si="3"/>
        <v>23.57</v>
      </c>
      <c r="U6" s="34">
        <f t="shared" si="3"/>
        <v>3818</v>
      </c>
      <c r="V6" s="34">
        <f t="shared" si="3"/>
        <v>1.8</v>
      </c>
      <c r="W6" s="34">
        <f t="shared" si="3"/>
        <v>2121.11</v>
      </c>
      <c r="X6" s="35">
        <f>IF(X7="",NA(),X7)</f>
        <v>104.77</v>
      </c>
      <c r="Y6" s="35">
        <f t="shared" ref="Y6:AG6" si="4">IF(Y7="",NA(),Y7)</f>
        <v>94.34</v>
      </c>
      <c r="Z6" s="35">
        <f t="shared" si="4"/>
        <v>92.43</v>
      </c>
      <c r="AA6" s="35">
        <f t="shared" si="4"/>
        <v>88.1</v>
      </c>
      <c r="AB6" s="35">
        <f t="shared" si="4"/>
        <v>89.9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703.14</v>
      </c>
      <c r="BF6" s="35">
        <f t="shared" ref="BF6:BN6" si="7">IF(BF7="",NA(),BF7)</f>
        <v>630.95000000000005</v>
      </c>
      <c r="BG6" s="35">
        <f t="shared" si="7"/>
        <v>560.11</v>
      </c>
      <c r="BH6" s="35">
        <f t="shared" si="7"/>
        <v>487.55</v>
      </c>
      <c r="BI6" s="35">
        <f t="shared" si="7"/>
        <v>407.17</v>
      </c>
      <c r="BJ6" s="35">
        <f t="shared" si="7"/>
        <v>1113.76</v>
      </c>
      <c r="BK6" s="35">
        <f t="shared" si="7"/>
        <v>1125.69</v>
      </c>
      <c r="BL6" s="35">
        <f t="shared" si="7"/>
        <v>1134.67</v>
      </c>
      <c r="BM6" s="35">
        <f t="shared" si="7"/>
        <v>1144.79</v>
      </c>
      <c r="BN6" s="35">
        <f t="shared" si="7"/>
        <v>1061.58</v>
      </c>
      <c r="BO6" s="34" t="str">
        <f>IF(BO7="","",IF(BO7="-","【-】","【"&amp;SUBSTITUTE(TEXT(BO7,"#,##0.00"),"-","△")&amp;"】"))</f>
        <v>【1,141.75】</v>
      </c>
      <c r="BP6" s="35">
        <f>IF(BP7="",NA(),BP7)</f>
        <v>76.959999999999994</v>
      </c>
      <c r="BQ6" s="35">
        <f t="shared" ref="BQ6:BY6" si="8">IF(BQ7="",NA(),BQ7)</f>
        <v>73.849999999999994</v>
      </c>
      <c r="BR6" s="35">
        <f t="shared" si="8"/>
        <v>67.45</v>
      </c>
      <c r="BS6" s="35">
        <f t="shared" si="8"/>
        <v>66.459999999999994</v>
      </c>
      <c r="BT6" s="35">
        <f t="shared" si="8"/>
        <v>71.11</v>
      </c>
      <c r="BU6" s="35">
        <f t="shared" si="8"/>
        <v>34.25</v>
      </c>
      <c r="BV6" s="35">
        <f t="shared" si="8"/>
        <v>46.48</v>
      </c>
      <c r="BW6" s="35">
        <f t="shared" si="8"/>
        <v>40.6</v>
      </c>
      <c r="BX6" s="35">
        <f t="shared" si="8"/>
        <v>56.04</v>
      </c>
      <c r="BY6" s="35">
        <f t="shared" si="8"/>
        <v>58.52</v>
      </c>
      <c r="BZ6" s="34" t="str">
        <f>IF(BZ7="","",IF(BZ7="-","【-】","【"&amp;SUBSTITUTE(TEXT(BZ7,"#,##0.00"),"-","△")&amp;"】"))</f>
        <v>【54.93】</v>
      </c>
      <c r="CA6" s="35">
        <f>IF(CA7="",NA(),CA7)</f>
        <v>268.17</v>
      </c>
      <c r="CB6" s="35">
        <f t="shared" ref="CB6:CJ6" si="9">IF(CB7="",NA(),CB7)</f>
        <v>286.49</v>
      </c>
      <c r="CC6" s="35">
        <f t="shared" si="9"/>
        <v>303.66000000000003</v>
      </c>
      <c r="CD6" s="35">
        <f t="shared" si="9"/>
        <v>306.87</v>
      </c>
      <c r="CE6" s="35">
        <f t="shared" si="9"/>
        <v>298.86</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66.010000000000005</v>
      </c>
      <c r="CM6" s="35">
        <f t="shared" ref="CM6:CU6" si="10">IF(CM7="",NA(),CM7)</f>
        <v>54.67</v>
      </c>
      <c r="CN6" s="35">
        <f t="shared" si="10"/>
        <v>63.81</v>
      </c>
      <c r="CO6" s="35">
        <f t="shared" si="10"/>
        <v>65.91</v>
      </c>
      <c r="CP6" s="35">
        <f t="shared" si="10"/>
        <v>57.9</v>
      </c>
      <c r="CQ6" s="35">
        <f t="shared" si="10"/>
        <v>57.55</v>
      </c>
      <c r="CR6" s="35">
        <f t="shared" si="10"/>
        <v>57.43</v>
      </c>
      <c r="CS6" s="35">
        <f t="shared" si="10"/>
        <v>57.29</v>
      </c>
      <c r="CT6" s="35">
        <f t="shared" si="10"/>
        <v>55.9</v>
      </c>
      <c r="CU6" s="35">
        <f t="shared" si="10"/>
        <v>57.3</v>
      </c>
      <c r="CV6" s="34" t="str">
        <f>IF(CV7="","",IF(CV7="-","【-】","【"&amp;SUBSTITUTE(TEXT(CV7,"#,##0.00"),"-","△")&amp;"】"))</f>
        <v>【56.91】</v>
      </c>
      <c r="CW6" s="35">
        <f>IF(CW7="",NA(),CW7)</f>
        <v>60.16</v>
      </c>
      <c r="CX6" s="35">
        <f t="shared" ref="CX6:DF6" si="11">IF(CX7="",NA(),CX7)</f>
        <v>72.2</v>
      </c>
      <c r="CY6" s="35">
        <f t="shared" si="11"/>
        <v>63.75</v>
      </c>
      <c r="CZ6" s="35">
        <f t="shared" si="11"/>
        <v>61.33</v>
      </c>
      <c r="DA6" s="35">
        <f t="shared" si="11"/>
        <v>67.38</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0.2</v>
      </c>
      <c r="EE6" s="34">
        <f t="shared" ref="EE6:EM6" si="14">IF(EE7="",NA(),EE7)</f>
        <v>0</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13641</v>
      </c>
      <c r="D7" s="37">
        <v>47</v>
      </c>
      <c r="E7" s="37">
        <v>1</v>
      </c>
      <c r="F7" s="37">
        <v>0</v>
      </c>
      <c r="G7" s="37">
        <v>0</v>
      </c>
      <c r="H7" s="37" t="s">
        <v>107</v>
      </c>
      <c r="I7" s="37" t="s">
        <v>108</v>
      </c>
      <c r="J7" s="37" t="s">
        <v>109</v>
      </c>
      <c r="K7" s="37" t="s">
        <v>110</v>
      </c>
      <c r="L7" s="37" t="s">
        <v>111</v>
      </c>
      <c r="M7" s="37" t="s">
        <v>112</v>
      </c>
      <c r="N7" s="38" t="s">
        <v>113</v>
      </c>
      <c r="O7" s="38" t="s">
        <v>114</v>
      </c>
      <c r="P7" s="38">
        <v>98.28</v>
      </c>
      <c r="Q7" s="38">
        <v>3620</v>
      </c>
      <c r="R7" s="38">
        <v>3833</v>
      </c>
      <c r="S7" s="38">
        <v>162.59</v>
      </c>
      <c r="T7" s="38">
        <v>23.57</v>
      </c>
      <c r="U7" s="38">
        <v>3818</v>
      </c>
      <c r="V7" s="38">
        <v>1.8</v>
      </c>
      <c r="W7" s="38">
        <v>2121.11</v>
      </c>
      <c r="X7" s="38">
        <v>104.77</v>
      </c>
      <c r="Y7" s="38">
        <v>94.34</v>
      </c>
      <c r="Z7" s="38">
        <v>92.43</v>
      </c>
      <c r="AA7" s="38">
        <v>88.1</v>
      </c>
      <c r="AB7" s="38">
        <v>89.9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703.14</v>
      </c>
      <c r="BF7" s="38">
        <v>630.95000000000005</v>
      </c>
      <c r="BG7" s="38">
        <v>560.11</v>
      </c>
      <c r="BH7" s="38">
        <v>487.55</v>
      </c>
      <c r="BI7" s="38">
        <v>407.17</v>
      </c>
      <c r="BJ7" s="38">
        <v>1113.76</v>
      </c>
      <c r="BK7" s="38">
        <v>1125.69</v>
      </c>
      <c r="BL7" s="38">
        <v>1134.67</v>
      </c>
      <c r="BM7" s="38">
        <v>1144.79</v>
      </c>
      <c r="BN7" s="38">
        <v>1061.58</v>
      </c>
      <c r="BO7" s="38">
        <v>1141.75</v>
      </c>
      <c r="BP7" s="38">
        <v>76.959999999999994</v>
      </c>
      <c r="BQ7" s="38">
        <v>73.849999999999994</v>
      </c>
      <c r="BR7" s="38">
        <v>67.45</v>
      </c>
      <c r="BS7" s="38">
        <v>66.459999999999994</v>
      </c>
      <c r="BT7" s="38">
        <v>71.11</v>
      </c>
      <c r="BU7" s="38">
        <v>34.25</v>
      </c>
      <c r="BV7" s="38">
        <v>46.48</v>
      </c>
      <c r="BW7" s="38">
        <v>40.6</v>
      </c>
      <c r="BX7" s="38">
        <v>56.04</v>
      </c>
      <c r="BY7" s="38">
        <v>58.52</v>
      </c>
      <c r="BZ7" s="38">
        <v>54.93</v>
      </c>
      <c r="CA7" s="38">
        <v>268.17</v>
      </c>
      <c r="CB7" s="38">
        <v>286.49</v>
      </c>
      <c r="CC7" s="38">
        <v>303.66000000000003</v>
      </c>
      <c r="CD7" s="38">
        <v>306.87</v>
      </c>
      <c r="CE7" s="38">
        <v>298.86</v>
      </c>
      <c r="CF7" s="38">
        <v>501.18</v>
      </c>
      <c r="CG7" s="38">
        <v>376.61</v>
      </c>
      <c r="CH7" s="38">
        <v>440.03</v>
      </c>
      <c r="CI7" s="38">
        <v>304.35000000000002</v>
      </c>
      <c r="CJ7" s="38">
        <v>296.3</v>
      </c>
      <c r="CK7" s="38">
        <v>292.18</v>
      </c>
      <c r="CL7" s="38">
        <v>66.010000000000005</v>
      </c>
      <c r="CM7" s="38">
        <v>54.67</v>
      </c>
      <c r="CN7" s="38">
        <v>63.81</v>
      </c>
      <c r="CO7" s="38">
        <v>65.91</v>
      </c>
      <c r="CP7" s="38">
        <v>57.9</v>
      </c>
      <c r="CQ7" s="38">
        <v>57.55</v>
      </c>
      <c r="CR7" s="38">
        <v>57.43</v>
      </c>
      <c r="CS7" s="38">
        <v>57.29</v>
      </c>
      <c r="CT7" s="38">
        <v>55.9</v>
      </c>
      <c r="CU7" s="38">
        <v>57.3</v>
      </c>
      <c r="CV7" s="38">
        <v>56.91</v>
      </c>
      <c r="CW7" s="38">
        <v>60.16</v>
      </c>
      <c r="CX7" s="38">
        <v>72.2</v>
      </c>
      <c r="CY7" s="38">
        <v>63.75</v>
      </c>
      <c r="CZ7" s="38">
        <v>61.33</v>
      </c>
      <c r="DA7" s="38">
        <v>67.38</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0.2</v>
      </c>
      <c r="EE7" s="38">
        <v>0</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kensetsu008</cp:lastModifiedBy>
  <cp:lastPrinted>2019-01-22T06:07:33Z</cp:lastPrinted>
  <dcterms:created xsi:type="dcterms:W3CDTF">2018-12-03T08:40:25Z</dcterms:created>
  <dcterms:modified xsi:type="dcterms:W3CDTF">2019-01-22T06:07:34Z</dcterms:modified>
  <cp:category/>
</cp:coreProperties>
</file>